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esor\Desktop\1ro trimestre\"/>
    </mc:Choice>
  </mc:AlternateContent>
  <xr:revisionPtr revIDLastSave="0" documentId="13_ncr:1_{6360E40B-7C5E-4A1E-9F74-6C9727CB029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oja1" sheetId="1" r:id="rId1"/>
    <sheet name="Hoja2" sheetId="2" r:id="rId2"/>
    <sheet name="Hoja3" sheetId="3" r:id="rId3"/>
  </sheets>
  <definedNames>
    <definedName name="_xlnm.Print_Titles" localSheetId="0">Hoja1!$1:$9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0" i="1" l="1"/>
  <c r="G71" i="1"/>
  <c r="F71" i="1"/>
  <c r="E71" i="1"/>
  <c r="G70" i="1"/>
  <c r="F70" i="1"/>
  <c r="E70" i="1"/>
  <c r="G67" i="1"/>
  <c r="F67" i="1"/>
  <c r="F65" i="1" s="1"/>
  <c r="F73" i="1" s="1"/>
  <c r="F75" i="1" s="1"/>
  <c r="E67" i="1"/>
  <c r="E65" i="1" s="1"/>
  <c r="E73" i="1" s="1"/>
  <c r="E75" i="1" s="1"/>
  <c r="G66" i="1"/>
  <c r="G65" i="1" s="1"/>
  <c r="G73" i="1" s="1"/>
  <c r="G75" i="1" s="1"/>
  <c r="F66" i="1"/>
  <c r="E66" i="1"/>
  <c r="G63" i="1"/>
  <c r="F63" i="1"/>
  <c r="E63" i="1"/>
  <c r="G54" i="1"/>
  <c r="F54" i="1"/>
  <c r="E54" i="1"/>
  <c r="G53" i="1"/>
  <c r="F53" i="1"/>
  <c r="E53" i="1"/>
  <c r="G50" i="1"/>
  <c r="F50" i="1"/>
  <c r="F48" i="1" s="1"/>
  <c r="F56" i="1" s="1"/>
  <c r="F58" i="1" s="1"/>
  <c r="E50" i="1"/>
  <c r="E48" i="1" s="1"/>
  <c r="E56" i="1" s="1"/>
  <c r="E58" i="1" s="1"/>
  <c r="G49" i="1"/>
  <c r="G48" i="1" s="1"/>
  <c r="F49" i="1"/>
  <c r="E49" i="1"/>
  <c r="G46" i="1"/>
  <c r="G56" i="1" s="1"/>
  <c r="G58" i="1" s="1"/>
  <c r="F46" i="1"/>
  <c r="E46" i="1"/>
  <c r="G38" i="1"/>
  <c r="F38" i="1"/>
  <c r="E38" i="1"/>
  <c r="G35" i="1"/>
  <c r="G41" i="1" s="1"/>
  <c r="F35" i="1"/>
  <c r="F41" i="1" s="1"/>
  <c r="E35" i="1"/>
  <c r="E41" i="1" s="1"/>
  <c r="G28" i="1"/>
  <c r="F28" i="1"/>
  <c r="E28" i="1"/>
  <c r="G17" i="1"/>
  <c r="F17" i="1"/>
  <c r="E17" i="1"/>
  <c r="G14" i="1"/>
  <c r="F14" i="1"/>
  <c r="E14" i="1"/>
  <c r="G10" i="1"/>
  <c r="G20" i="1" s="1"/>
  <c r="G22" i="1" s="1"/>
  <c r="G24" i="1" s="1"/>
  <c r="G31" i="1" s="1"/>
  <c r="F10" i="1"/>
  <c r="F20" i="1" s="1"/>
  <c r="F22" i="1" s="1"/>
  <c r="F24" i="1" s="1"/>
  <c r="F31" i="1" s="1"/>
  <c r="E20" i="1" l="1"/>
  <c r="E22" i="1" s="1"/>
  <c r="E24" i="1" s="1"/>
  <c r="E31" i="1" s="1"/>
</calcChain>
</file>

<file path=xl/sharedStrings.xml><?xml version="1.0" encoding="utf-8"?>
<sst xmlns="http://schemas.openxmlformats.org/spreadsheetml/2006/main" count="103" uniqueCount="73">
  <si>
    <t>H. AYUNTAMIENTO DE CUAUTLA, JAL.</t>
  </si>
  <si>
    <t>AL 31 DE MARZO DEL 2021</t>
  </si>
  <si>
    <t>Concepto</t>
  </si>
  <si>
    <t xml:space="preserve"> Estimado/ Aprobado</t>
  </si>
  <si>
    <t>Devengado</t>
  </si>
  <si>
    <t>Recaudado/
Pagado</t>
  </si>
  <si>
    <t>A</t>
  </si>
  <si>
    <t>Ingresos Totales</t>
  </si>
  <si>
    <t>A1</t>
  </si>
  <si>
    <t>Ingresos de Libre Disposición</t>
  </si>
  <si>
    <t>A2</t>
  </si>
  <si>
    <t>Transferencias Federales Etiquetadas</t>
  </si>
  <si>
    <t>A3</t>
  </si>
  <si>
    <t>Financiamiento Neto</t>
  </si>
  <si>
    <t>B</t>
  </si>
  <si>
    <t>Egresos Presupuestarios</t>
  </si>
  <si>
    <t>B1</t>
  </si>
  <si>
    <t>Gastos no Etiquetado (sin incluir Armortización de la Deuda Pública)</t>
  </si>
  <si>
    <t>B2</t>
  </si>
  <si>
    <t>Gasto Etiquetado (sin incluir Amortización de la Deuda Pública)</t>
  </si>
  <si>
    <t>C</t>
  </si>
  <si>
    <t>Remanentes del Ejercicio Anterior</t>
  </si>
  <si>
    <t>C1</t>
  </si>
  <si>
    <t>Remanentes de Ingresos de Libre Disposición aplicados en el periodo</t>
  </si>
  <si>
    <t>C2</t>
  </si>
  <si>
    <t>Remanentes de Transferencias Federales Etiquetadas aplicados en el periodo</t>
  </si>
  <si>
    <t>I</t>
  </si>
  <si>
    <t xml:space="preserve">Balance Presupuestario (I = A – B + C) </t>
  </si>
  <si>
    <t>II</t>
  </si>
  <si>
    <t xml:space="preserve">Balance Presupuestario sin Financiamiento Neto (II = I - A3) </t>
  </si>
  <si>
    <t>III</t>
  </si>
  <si>
    <t>Balance Presupuestario sin Financiamiento Neto y Sin Remanentes del Ejercicio Anterior  (III = II - C)</t>
  </si>
  <si>
    <t>Aprobado</t>
  </si>
  <si>
    <t>Pagado</t>
  </si>
  <si>
    <t>E</t>
  </si>
  <si>
    <t>Intereses, Comisiones y Gastos de la Deuda</t>
  </si>
  <si>
    <t>E1</t>
  </si>
  <si>
    <t>Intereses, Comisiones y Gastos de la Deuda con Gasto no Etiquetado</t>
  </si>
  <si>
    <t>E2</t>
  </si>
  <si>
    <t>Intereses, Comisiones y Gastos de la Deuda con Gasto  Etiquetado</t>
  </si>
  <si>
    <t>IV</t>
  </si>
  <si>
    <t xml:space="preserve">Balance Primario (IV = III + E) </t>
  </si>
  <si>
    <t>F</t>
  </si>
  <si>
    <t xml:space="preserve">Financiamiento </t>
  </si>
  <si>
    <t>F1</t>
  </si>
  <si>
    <t>Financiamiento con Fuente de Pago de Ingresos de Libre Disposición</t>
  </si>
  <si>
    <t>F2</t>
  </si>
  <si>
    <t>Financiamiento con Fuente de Pago de Transferencias Federales Etiquetadas</t>
  </si>
  <si>
    <t>G</t>
  </si>
  <si>
    <t>Amortización de la Deuda</t>
  </si>
  <si>
    <t>G1</t>
  </si>
  <si>
    <t>Amortización de la Deuda Pública con Gasto no Etiquetado</t>
  </si>
  <si>
    <t>G2</t>
  </si>
  <si>
    <t>Amortización de la Deuda Pública con Gasto  Etiquetado</t>
  </si>
  <si>
    <t xml:space="preserve">Financiamiento Neto (A3 = F – G ) </t>
  </si>
  <si>
    <t>A3.1</t>
  </si>
  <si>
    <t>Financiamiento Neto con Fuente de Pago de Ingresos de Libre Disposición</t>
  </si>
  <si>
    <t>Gasto no Etiquetado  (sin incluir Amortización de la Deuda Pública)</t>
  </si>
  <si>
    <t>Remanente de Ingresos de Libre Disposición aplicados en el periodo</t>
  </si>
  <si>
    <t>V</t>
  </si>
  <si>
    <t xml:space="preserve">Balance Presupuestario de Recursos Disponibles (V = A1 + A3.1 – B 1 + C1) </t>
  </si>
  <si>
    <t>VI</t>
  </si>
  <si>
    <t xml:space="preserve">Balance Presupuestario de Recursos Disponibles sin Financiamiento Neto (VI = V – A3.1) </t>
  </si>
  <si>
    <t>A3.2</t>
  </si>
  <si>
    <t>Financiamiento Neto con Fuente de Pago de Transferencias Federales Etiquetadas</t>
  </si>
  <si>
    <t>Financiamiento con Fuente de Pago de Transferencias Federales</t>
  </si>
  <si>
    <t>Gasto  Etiquetado  (sin incluir Amortización de la Deuda Pública)</t>
  </si>
  <si>
    <t>Remanente de Transferencias Federales Etiquetadas aplicados en el periodo</t>
  </si>
  <si>
    <t>VII</t>
  </si>
  <si>
    <t xml:space="preserve">Balance Presupuestario de Recursos Etiquetados (VII = A2 + A3.2 – B2 + C2) </t>
  </si>
  <si>
    <t>VIII</t>
  </si>
  <si>
    <t>Balance Presupuestario de Recursos Etiquetados sin Financiamiento Neto (VIII = VII – A3.2)</t>
  </si>
  <si>
    <t>BALANCE PRESUPUESTARIO LDF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</si>
</sst>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 x14ac:knownFonts="1">
    <font>
      <sz val="11"/>
      <color theme="1"/>
      <name val="Calibri"/>
      <family val="2"/>
      <scheme val="minor"/>
    </font>
    <font>
      <sz val="9"/>
      <color theme="1"/>
      <name val="Arial"/>
    </font>
    <font>
      <b/>
      <sz val="9"/>
      <color theme="1"/>
      <name val="Arial"/>
    </font>
    <font>
      <b/>
      <sz val="9"/>
      <name val="Arial"/>
    </font>
    <font>
      <sz val="9"/>
      <name val="Arial"/>
    </font>
    <font>
      <sz val="10"/>
      <name val="Arial"/>
    </font>
    <font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none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/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/>
      <right/>
      <top style="thin">
        <color theme="0" tint="-0.34998626667073579"/>
      </top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</borders>
  <cellStyleXfs count="4">
    <xf numFmtId="0" fontId="0" fillId="2" borderId="1"/>
    <xf numFmtId="44" fontId="6" fillId="2" borderId="1" applyFont="0" applyFill="0" applyBorder="0" applyAlignment="0" applyProtection="0"/>
    <xf numFmtId="0" fontId="5" fillId="2" borderId="1"/>
    <xf numFmtId="9" fontId="5" fillId="2" borderId="1" applyFont="0" applyFill="0" applyBorder="0" applyAlignment="0" applyProtection="0"/>
  </cellStyleXfs>
  <cellXfs count="50">
    <xf numFmtId="0" fontId="0" fillId="2" borderId="1" xfId="0"/>
    <xf numFmtId="0" fontId="1" fillId="2" borderId="1" xfId="0" applyFont="1"/>
    <xf numFmtId="0" fontId="2" fillId="2" borderId="3" xfId="0" applyFont="1" applyFill="1" applyBorder="1" applyAlignment="1"/>
    <xf numFmtId="0" fontId="2" fillId="2" borderId="3" xfId="0" applyFont="1" applyFill="1" applyBorder="1" applyAlignment="1">
      <alignment horizontal="center" vertical="center" wrapText="1"/>
    </xf>
    <xf numFmtId="0" fontId="2" fillId="5" borderId="2" xfId="0" applyFont="1" applyFill="1" applyBorder="1" applyAlignment="1">
      <alignment horizontal="center"/>
    </xf>
    <xf numFmtId="0" fontId="2" fillId="5" borderId="2" xfId="0" applyFont="1" applyFill="1" applyBorder="1"/>
    <xf numFmtId="0" fontId="0" fillId="2" borderId="1" xfId="0" applyFont="1" applyBorder="1" applyAlignment="1" applyProtection="1">
      <alignment horizontal="right" vertical="center"/>
      <protection locked="0"/>
    </xf>
    <xf numFmtId="0" fontId="1" fillId="2" borderId="2" xfId="0" applyFont="1" applyBorder="1" applyAlignment="1">
      <alignment horizontal="center"/>
    </xf>
    <xf numFmtId="0" fontId="1" fillId="2" borderId="2" xfId="0" applyFont="1" applyBorder="1"/>
    <xf numFmtId="0" fontId="1" fillId="5" borderId="2" xfId="0" applyFont="1" applyFill="1" applyBorder="1" applyAlignment="1">
      <alignment horizontal="center"/>
    </xf>
    <xf numFmtId="0" fontId="1" fillId="5" borderId="2" xfId="0" applyFont="1" applyFill="1" applyBorder="1"/>
    <xf numFmtId="0" fontId="1" fillId="5" borderId="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wrapText="1"/>
    </xf>
    <xf numFmtId="0" fontId="2" fillId="6" borderId="2" xfId="0" applyFont="1" applyFill="1" applyBorder="1" applyAlignment="1">
      <alignment horizontal="center" vertical="center"/>
    </xf>
    <xf numFmtId="0" fontId="2" fillId="6" borderId="2" xfId="0" applyFont="1" applyFill="1" applyBorder="1" applyAlignment="1">
      <alignment horizontal="left" vertical="center"/>
    </xf>
    <xf numFmtId="0" fontId="2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left"/>
    </xf>
    <xf numFmtId="44" fontId="1" fillId="2" borderId="3" xfId="1" applyFont="1" applyFill="1" applyBorder="1" applyAlignment="1">
      <alignment horizontal="right"/>
    </xf>
    <xf numFmtId="0" fontId="2" fillId="6" borderId="2" xfId="0" applyFont="1" applyFill="1" applyBorder="1" applyAlignment="1">
      <alignment horizontal="center"/>
    </xf>
    <xf numFmtId="0" fontId="2" fillId="6" borderId="2" xfId="0" applyFont="1" applyFill="1" applyBorder="1" applyAlignment="1">
      <alignment horizontal="left" wrapText="1"/>
    </xf>
    <xf numFmtId="0" fontId="2" fillId="2" borderId="1" xfId="0" applyFont="1" applyFill="1" applyBorder="1" applyAlignment="1">
      <alignment horizontal="right"/>
    </xf>
    <xf numFmtId="0" fontId="1" fillId="2" borderId="1" xfId="0" applyFont="1" applyFill="1" applyBorder="1"/>
    <xf numFmtId="44" fontId="1" fillId="2" borderId="1" xfId="1" applyFont="1" applyFill="1" applyBorder="1" applyAlignment="1">
      <alignment horizontal="center"/>
    </xf>
    <xf numFmtId="44" fontId="1" fillId="2" borderId="4" xfId="1" applyFont="1" applyFill="1" applyBorder="1" applyAlignment="1">
      <alignment horizontal="center"/>
    </xf>
    <xf numFmtId="0" fontId="2" fillId="5" borderId="2" xfId="0" applyFont="1" applyFill="1" applyBorder="1" applyAlignment="1">
      <alignment horizontal="left" vertical="center"/>
    </xf>
    <xf numFmtId="0" fontId="1" fillId="2" borderId="2" xfId="0" applyFont="1" applyBorder="1" applyAlignment="1">
      <alignment wrapText="1"/>
    </xf>
    <xf numFmtId="44" fontId="2" fillId="4" borderId="3" xfId="1" applyFont="1" applyFill="1" applyBorder="1" applyAlignment="1">
      <alignment horizontal="center" vertical="center" wrapText="1"/>
    </xf>
    <xf numFmtId="44" fontId="2" fillId="4" borderId="3" xfId="1" applyFont="1" applyFill="1" applyBorder="1" applyAlignment="1">
      <alignment horizontal="right" vertical="center" wrapText="1"/>
    </xf>
    <xf numFmtId="0" fontId="2" fillId="5" borderId="2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wrapText="1"/>
    </xf>
    <xf numFmtId="0" fontId="1" fillId="2" borderId="2" xfId="0" applyFont="1" applyBorder="1" applyAlignment="1">
      <alignment horizontal="left"/>
    </xf>
    <xf numFmtId="0" fontId="2" fillId="5" borderId="2" xfId="0" applyFont="1" applyFill="1" applyBorder="1" applyAlignment="1">
      <alignment vertical="center" wrapText="1"/>
    </xf>
    <xf numFmtId="0" fontId="2" fillId="5" borderId="2" xfId="0" applyFont="1" applyFill="1" applyBorder="1" applyAlignment="1">
      <alignment vertical="center"/>
    </xf>
    <xf numFmtId="0" fontId="2" fillId="4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wrapText="1"/>
    </xf>
    <xf numFmtId="44" fontId="2" fillId="4" borderId="1" xfId="1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44" fontId="1" fillId="2" borderId="2" xfId="1" applyFont="1" applyBorder="1" applyAlignment="1" applyProtection="1">
      <alignment horizontal="right"/>
    </xf>
    <xf numFmtId="44" fontId="1" fillId="2" borderId="2" xfId="1" applyFont="1" applyBorder="1" applyAlignment="1" applyProtection="1">
      <alignment horizontal="right" vertical="center"/>
    </xf>
    <xf numFmtId="0" fontId="4" fillId="2" borderId="1" xfId="0" applyFont="1" applyFill="1" applyBorder="1" applyAlignment="1" applyProtection="1">
      <alignment horizontal="center"/>
    </xf>
    <xf numFmtId="0" fontId="2" fillId="2" borderId="1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 wrapText="1"/>
    </xf>
    <xf numFmtId="44" fontId="2" fillId="3" borderId="2" xfId="1" applyFont="1" applyFill="1" applyBorder="1" applyAlignment="1">
      <alignment horizontal="center" vertical="center" wrapText="1"/>
    </xf>
    <xf numFmtId="44" fontId="1" fillId="2" borderId="1" xfId="1" applyFont="1"/>
    <xf numFmtId="44" fontId="2" fillId="5" borderId="2" xfId="1" applyFont="1" applyFill="1" applyBorder="1" applyAlignment="1">
      <alignment horizontal="right"/>
    </xf>
    <xf numFmtId="44" fontId="1" fillId="2" borderId="2" xfId="1" applyFont="1" applyFill="1" applyBorder="1" applyAlignment="1" applyProtection="1">
      <alignment horizontal="right" vertical="center" wrapText="1"/>
      <protection locked="0"/>
    </xf>
    <xf numFmtId="44" fontId="2" fillId="6" borderId="2" xfId="1" applyFont="1" applyFill="1" applyBorder="1" applyAlignment="1">
      <alignment horizontal="right"/>
    </xf>
    <xf numFmtId="44" fontId="2" fillId="5" borderId="2" xfId="1" applyFont="1" applyFill="1" applyBorder="1" applyAlignment="1" applyProtection="1">
      <alignment horizontal="right"/>
    </xf>
    <xf numFmtId="44" fontId="1" fillId="2" borderId="2" xfId="1" applyFont="1" applyFill="1" applyBorder="1" applyAlignment="1" applyProtection="1">
      <alignment horizontal="right" vertical="center" wrapText="1"/>
    </xf>
  </cellXfs>
  <cellStyles count="4">
    <cellStyle name="Moneda" xfId="1" builtinId="4"/>
    <cellStyle name="Normal" xfId="0" builtinId="0"/>
    <cellStyle name="Normal 2" xfId="2" xr:uid="{00000000-0005-0000-0000-000002000000}"/>
    <cellStyle name="Porcentual 2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V75"/>
  <sheetViews>
    <sheetView showGridLines="0" tabSelected="1" zoomScaleNormal="100" workbookViewId="0">
      <selection activeCell="C4" sqref="C4:G4"/>
    </sheetView>
  </sheetViews>
  <sheetFormatPr baseColWidth="10" defaultColWidth="11.42578125" defaultRowHeight="15" x14ac:dyDescent="0.25"/>
  <cols>
    <col min="1" max="1" width="5" style="1" customWidth="1"/>
    <col min="2" max="2" width="1.7109375" style="1" customWidth="1"/>
    <col min="3" max="3" width="5.140625" style="1" bestFit="1" customWidth="1"/>
    <col min="4" max="4" width="76.7109375" style="1" customWidth="1"/>
    <col min="5" max="7" width="15.7109375" style="44" customWidth="1"/>
    <col min="8" max="256" width="11.42578125" style="1"/>
  </cols>
  <sheetData>
    <row r="1" spans="1:189" x14ac:dyDescent="0.25">
      <c r="C1" s="40"/>
      <c r="D1" s="40"/>
      <c r="E1" s="40"/>
      <c r="F1" s="40"/>
      <c r="G1" s="40"/>
    </row>
    <row r="2" spans="1:189" x14ac:dyDescent="0.25">
      <c r="C2" s="40" t="s">
        <v>0</v>
      </c>
      <c r="D2" s="40"/>
      <c r="E2" s="40"/>
      <c r="F2" s="40"/>
      <c r="G2" s="40"/>
    </row>
    <row r="3" spans="1:189" x14ac:dyDescent="0.25">
      <c r="C3" s="40" t="s">
        <v>72</v>
      </c>
      <c r="D3" s="40"/>
      <c r="E3" s="40"/>
      <c r="F3" s="40"/>
      <c r="G3" s="40"/>
    </row>
    <row r="4" spans="1:189" x14ac:dyDescent="0.25">
      <c r="C4" s="41" t="s">
        <v>1</v>
      </c>
      <c r="D4" s="41"/>
      <c r="E4" s="41"/>
      <c r="F4" s="41"/>
      <c r="G4" s="41"/>
    </row>
    <row r="5" spans="1:189" ht="3.75" customHeight="1" x14ac:dyDescent="0.25">
      <c r="C5" s="39"/>
      <c r="D5" s="39"/>
      <c r="E5" s="39"/>
      <c r="F5" s="39"/>
      <c r="G5" s="39"/>
    </row>
    <row r="6" spans="1:189" ht="7.5" customHeight="1" x14ac:dyDescent="0.25"/>
    <row r="7" spans="1:189" x14ac:dyDescent="0.25">
      <c r="C7" s="42" t="s">
        <v>2</v>
      </c>
      <c r="D7" s="42"/>
      <c r="E7" s="43" t="s">
        <v>3</v>
      </c>
      <c r="F7" s="43" t="s">
        <v>4</v>
      </c>
      <c r="G7" s="43" t="s">
        <v>5</v>
      </c>
    </row>
    <row r="8" spans="1:189" x14ac:dyDescent="0.25">
      <c r="C8" s="42"/>
      <c r="D8" s="42"/>
      <c r="E8" s="43"/>
      <c r="F8" s="43"/>
      <c r="G8" s="43"/>
    </row>
    <row r="9" spans="1:189" ht="6" customHeight="1" x14ac:dyDescent="0.25">
      <c r="C9" s="2"/>
      <c r="D9" s="3"/>
      <c r="E9" s="26"/>
      <c r="F9" s="26"/>
      <c r="G9" s="26"/>
    </row>
    <row r="10" spans="1:189" ht="14.1" customHeight="1" x14ac:dyDescent="0.25">
      <c r="C10" s="4" t="s">
        <v>6</v>
      </c>
      <c r="D10" s="5" t="s">
        <v>7</v>
      </c>
      <c r="E10" s="45">
        <f>SUM(E11:E13)</f>
        <v>23063986</v>
      </c>
      <c r="F10" s="45">
        <f>SUM(F11:F13)</f>
        <v>7856787.2799999993</v>
      </c>
      <c r="G10" s="45">
        <f>SUM(G11:G13)</f>
        <v>0</v>
      </c>
      <c r="EE10" s="1">
        <v>18922618</v>
      </c>
      <c r="EF10" s="1">
        <v>0</v>
      </c>
      <c r="EG10" s="1">
        <v>0</v>
      </c>
      <c r="FE10" s="1">
        <v>4243063.01</v>
      </c>
      <c r="FF10" s="1">
        <v>0</v>
      </c>
      <c r="FG10" s="1">
        <v>0</v>
      </c>
      <c r="GE10" s="1">
        <v>4243063.01</v>
      </c>
      <c r="GF10" s="1">
        <v>0</v>
      </c>
      <c r="GG10" s="1">
        <v>0</v>
      </c>
    </row>
    <row r="11" spans="1:189" ht="14.1" customHeight="1" x14ac:dyDescent="0.25">
      <c r="A11" s="6"/>
      <c r="C11" s="7" t="s">
        <v>8</v>
      </c>
      <c r="D11" s="8" t="s">
        <v>9</v>
      </c>
      <c r="E11" s="46">
        <v>18960618</v>
      </c>
      <c r="F11" s="46">
        <v>6550247.0599999996</v>
      </c>
      <c r="G11" s="46">
        <v>0</v>
      </c>
    </row>
    <row r="12" spans="1:189" ht="14.1" customHeight="1" x14ac:dyDescent="0.25">
      <c r="C12" s="7" t="s">
        <v>10</v>
      </c>
      <c r="D12" s="8" t="s">
        <v>11</v>
      </c>
      <c r="E12" s="46">
        <v>4103368</v>
      </c>
      <c r="F12" s="46">
        <v>1306540.22</v>
      </c>
      <c r="G12" s="46">
        <v>0</v>
      </c>
    </row>
    <row r="13" spans="1:189" ht="14.1" customHeight="1" x14ac:dyDescent="0.25">
      <c r="C13" s="7" t="s">
        <v>12</v>
      </c>
      <c r="D13" s="8" t="s">
        <v>13</v>
      </c>
      <c r="E13" s="46">
        <v>0</v>
      </c>
      <c r="F13" s="46">
        <v>0</v>
      </c>
      <c r="G13" s="46">
        <v>0</v>
      </c>
    </row>
    <row r="14" spans="1:189" ht="14.1" customHeight="1" x14ac:dyDescent="0.25">
      <c r="C14" s="4" t="s">
        <v>14</v>
      </c>
      <c r="D14" s="5" t="s">
        <v>15</v>
      </c>
      <c r="E14" s="45">
        <f>SUM(E15:E16)</f>
        <v>20487621</v>
      </c>
      <c r="F14" s="45">
        <f>SUM(F15:F16)</f>
        <v>4632724.26</v>
      </c>
      <c r="G14" s="45">
        <f>SUM(G15:G16)</f>
        <v>4632724.26</v>
      </c>
      <c r="EE14" s="1">
        <v>18922618</v>
      </c>
      <c r="EF14" s="1">
        <v>0</v>
      </c>
      <c r="EG14" s="1">
        <v>0</v>
      </c>
      <c r="FE14" s="1">
        <v>4243063.01</v>
      </c>
      <c r="FF14" s="1">
        <v>0</v>
      </c>
      <c r="FG14" s="1">
        <v>0</v>
      </c>
      <c r="GE14" s="1">
        <v>4243063.01</v>
      </c>
      <c r="GF14" s="1">
        <v>0</v>
      </c>
      <c r="GG14" s="1">
        <v>0</v>
      </c>
    </row>
    <row r="15" spans="1:189" ht="14.1" customHeight="1" x14ac:dyDescent="0.25">
      <c r="C15" s="7" t="s">
        <v>16</v>
      </c>
      <c r="D15" s="8" t="s">
        <v>17</v>
      </c>
      <c r="E15" s="46">
        <v>18922618</v>
      </c>
      <c r="F15" s="46">
        <v>4243063.01</v>
      </c>
      <c r="G15" s="46">
        <v>4243063.01</v>
      </c>
    </row>
    <row r="16" spans="1:189" ht="14.1" customHeight="1" x14ac:dyDescent="0.25">
      <c r="C16" s="7" t="s">
        <v>18</v>
      </c>
      <c r="D16" s="8" t="s">
        <v>19</v>
      </c>
      <c r="E16" s="46">
        <v>1565003</v>
      </c>
      <c r="F16" s="46">
        <v>389661.25</v>
      </c>
      <c r="G16" s="46">
        <v>389661.25</v>
      </c>
    </row>
    <row r="17" spans="3:189" ht="14.1" customHeight="1" x14ac:dyDescent="0.25">
      <c r="C17" s="4" t="s">
        <v>20</v>
      </c>
      <c r="D17" s="5" t="s">
        <v>21</v>
      </c>
      <c r="E17" s="45">
        <f>SUM(E18:E19)</f>
        <v>0</v>
      </c>
      <c r="F17" s="45">
        <f>SUM(F18:F19)</f>
        <v>0</v>
      </c>
      <c r="G17" s="45">
        <f>SUM(G18:G19)</f>
        <v>0</v>
      </c>
      <c r="EE17" s="1">
        <v>18922618</v>
      </c>
      <c r="EF17" s="1">
        <v>0</v>
      </c>
      <c r="EG17" s="1">
        <v>0</v>
      </c>
      <c r="FE17" s="1">
        <v>4243063.01</v>
      </c>
      <c r="FF17" s="1">
        <v>0</v>
      </c>
      <c r="FG17" s="1">
        <v>0</v>
      </c>
      <c r="GE17" s="1">
        <v>4243063.01</v>
      </c>
      <c r="GF17" s="1">
        <v>0</v>
      </c>
      <c r="GG17" s="1">
        <v>0</v>
      </c>
    </row>
    <row r="18" spans="3:189" ht="14.1" customHeight="1" x14ac:dyDescent="0.25">
      <c r="C18" s="9" t="s">
        <v>22</v>
      </c>
      <c r="D18" s="10" t="s">
        <v>23</v>
      </c>
      <c r="E18" s="46">
        <v>0</v>
      </c>
      <c r="F18" s="46">
        <v>0</v>
      </c>
      <c r="G18" s="46">
        <v>0</v>
      </c>
    </row>
    <row r="19" spans="3:189" ht="14.1" customHeight="1" x14ac:dyDescent="0.25">
      <c r="C19" s="11" t="s">
        <v>24</v>
      </c>
      <c r="D19" s="12" t="s">
        <v>25</v>
      </c>
      <c r="E19" s="46">
        <v>0</v>
      </c>
      <c r="F19" s="46">
        <v>0</v>
      </c>
      <c r="G19" s="46">
        <v>0</v>
      </c>
    </row>
    <row r="20" spans="3:189" ht="14.1" customHeight="1" x14ac:dyDescent="0.25">
      <c r="C20" s="13" t="s">
        <v>26</v>
      </c>
      <c r="D20" s="14" t="s">
        <v>27</v>
      </c>
      <c r="E20" s="47">
        <f>E10-E14+E17</f>
        <v>2576365</v>
      </c>
      <c r="F20" s="47">
        <f>F10-F14+F17</f>
        <v>3224063.0199999996</v>
      </c>
      <c r="G20" s="47">
        <f>G10-G14+G17</f>
        <v>-4632724.26</v>
      </c>
      <c r="EE20" s="1">
        <v>18922618</v>
      </c>
      <c r="EF20" s="1">
        <v>0</v>
      </c>
      <c r="EG20" s="1">
        <v>0</v>
      </c>
      <c r="FE20" s="1">
        <v>4243063.01</v>
      </c>
      <c r="FF20" s="1">
        <v>0</v>
      </c>
      <c r="FG20" s="1">
        <v>0</v>
      </c>
      <c r="GE20" s="1">
        <v>4243063.01</v>
      </c>
      <c r="GF20" s="1">
        <v>0</v>
      </c>
      <c r="GG20" s="1">
        <v>0</v>
      </c>
    </row>
    <row r="21" spans="3:189" ht="6" customHeight="1" x14ac:dyDescent="0.25">
      <c r="C21" s="15"/>
      <c r="D21" s="16"/>
      <c r="E21" s="17"/>
      <c r="F21" s="17"/>
      <c r="G21" s="17"/>
    </row>
    <row r="22" spans="3:189" ht="14.1" customHeight="1" x14ac:dyDescent="0.25">
      <c r="C22" s="18" t="s">
        <v>28</v>
      </c>
      <c r="D22" s="14" t="s">
        <v>29</v>
      </c>
      <c r="E22" s="47">
        <f>E20-E13</f>
        <v>2576365</v>
      </c>
      <c r="F22" s="47">
        <f>F20-F13</f>
        <v>3224063.0199999996</v>
      </c>
      <c r="G22" s="47">
        <f>G20-G13</f>
        <v>-4632724.26</v>
      </c>
      <c r="ED22" s="1">
        <v>0</v>
      </c>
      <c r="EE22" s="1">
        <v>1565003</v>
      </c>
      <c r="EF22" s="1">
        <v>0</v>
      </c>
      <c r="EG22" s="1">
        <v>0</v>
      </c>
      <c r="FD22" s="1">
        <v>0</v>
      </c>
      <c r="FE22" s="1">
        <v>389661.25</v>
      </c>
      <c r="FF22" s="1">
        <v>0</v>
      </c>
      <c r="FG22" s="1">
        <v>0</v>
      </c>
      <c r="GD22" s="1">
        <v>0</v>
      </c>
      <c r="GE22" s="1">
        <v>389661.25</v>
      </c>
      <c r="GF22" s="1">
        <v>0</v>
      </c>
      <c r="GG22" s="1">
        <v>0</v>
      </c>
    </row>
    <row r="23" spans="3:189" ht="6" customHeight="1" x14ac:dyDescent="0.25">
      <c r="C23" s="15"/>
      <c r="D23" s="16"/>
      <c r="E23" s="17"/>
      <c r="F23" s="17"/>
      <c r="G23" s="17"/>
    </row>
    <row r="24" spans="3:189" ht="24.75" x14ac:dyDescent="0.25">
      <c r="C24" s="18" t="s">
        <v>30</v>
      </c>
      <c r="D24" s="19" t="s">
        <v>31</v>
      </c>
      <c r="E24" s="47">
        <f>E22-E17</f>
        <v>2576365</v>
      </c>
      <c r="F24" s="47">
        <f>F22-F17</f>
        <v>3224063.0199999996</v>
      </c>
      <c r="G24" s="47">
        <f>G22-G17</f>
        <v>-4632724.26</v>
      </c>
      <c r="EE24" s="1">
        <v>1565003</v>
      </c>
      <c r="EF24" s="1">
        <v>0</v>
      </c>
      <c r="EG24" s="1">
        <v>0</v>
      </c>
      <c r="FE24" s="1">
        <v>389661.25</v>
      </c>
      <c r="FF24" s="1">
        <v>0</v>
      </c>
      <c r="FG24" s="1">
        <v>0</v>
      </c>
      <c r="GE24" s="1">
        <v>389661.25</v>
      </c>
      <c r="GF24" s="1">
        <v>0</v>
      </c>
      <c r="GG24" s="1">
        <v>0</v>
      </c>
    </row>
    <row r="25" spans="3:189" x14ac:dyDescent="0.25">
      <c r="C25" s="20"/>
      <c r="D25" s="21"/>
      <c r="E25" s="22"/>
      <c r="F25" s="22"/>
      <c r="G25" s="22"/>
    </row>
    <row r="26" spans="3:189" x14ac:dyDescent="0.25">
      <c r="C26" s="42" t="s">
        <v>2</v>
      </c>
      <c r="D26" s="42"/>
      <c r="E26" s="43" t="s">
        <v>32</v>
      </c>
      <c r="F26" s="43" t="s">
        <v>4</v>
      </c>
      <c r="G26" s="43" t="s">
        <v>33</v>
      </c>
    </row>
    <row r="27" spans="3:189" x14ac:dyDescent="0.25">
      <c r="C27" s="42"/>
      <c r="D27" s="42"/>
      <c r="E27" s="43"/>
      <c r="F27" s="43"/>
      <c r="G27" s="43"/>
    </row>
    <row r="28" spans="3:189" ht="14.1" customHeight="1" x14ac:dyDescent="0.25">
      <c r="C28" s="4" t="s">
        <v>34</v>
      </c>
      <c r="D28" s="5" t="s">
        <v>35</v>
      </c>
      <c r="E28" s="45">
        <f>E29+E30</f>
        <v>20487621</v>
      </c>
      <c r="F28" s="45">
        <f>F29+F30</f>
        <v>4632724.26</v>
      </c>
      <c r="G28" s="45">
        <f>G29+G30</f>
        <v>4632724.26</v>
      </c>
      <c r="EE28" s="1">
        <v>1565003</v>
      </c>
      <c r="EF28" s="1">
        <v>0</v>
      </c>
      <c r="EG28" s="1">
        <v>0</v>
      </c>
      <c r="FE28" s="1">
        <v>389661.25</v>
      </c>
      <c r="FF28" s="1">
        <v>0</v>
      </c>
      <c r="FG28" s="1">
        <v>0</v>
      </c>
      <c r="GE28" s="1">
        <v>389661.25</v>
      </c>
      <c r="GF28" s="1">
        <v>0</v>
      </c>
      <c r="GG28" s="1">
        <v>0</v>
      </c>
    </row>
    <row r="29" spans="3:189" ht="14.1" customHeight="1" x14ac:dyDescent="0.25">
      <c r="C29" s="9" t="s">
        <v>36</v>
      </c>
      <c r="D29" s="10" t="s">
        <v>37</v>
      </c>
      <c r="E29" s="46">
        <v>18922618</v>
      </c>
      <c r="F29" s="46">
        <v>4243063.01</v>
      </c>
      <c r="G29" s="46">
        <v>4243063.01</v>
      </c>
    </row>
    <row r="30" spans="3:189" ht="14.1" customHeight="1" x14ac:dyDescent="0.25">
      <c r="C30" s="9" t="s">
        <v>38</v>
      </c>
      <c r="D30" s="10" t="s">
        <v>39</v>
      </c>
      <c r="E30" s="46">
        <v>1565003</v>
      </c>
      <c r="F30" s="46">
        <v>389661.25</v>
      </c>
      <c r="G30" s="46">
        <v>389661.25</v>
      </c>
    </row>
    <row r="31" spans="3:189" ht="14.1" customHeight="1" x14ac:dyDescent="0.25">
      <c r="C31" s="18" t="s">
        <v>40</v>
      </c>
      <c r="D31" s="14" t="s">
        <v>41</v>
      </c>
      <c r="E31" s="47">
        <f>E24+E28</f>
        <v>23063986</v>
      </c>
      <c r="F31" s="47">
        <f>F24+F28</f>
        <v>7856787.2799999993</v>
      </c>
      <c r="G31" s="47">
        <f>G24+G28</f>
        <v>0</v>
      </c>
      <c r="EE31" s="1">
        <v>1565003</v>
      </c>
      <c r="EF31" s="1">
        <v>0</v>
      </c>
      <c r="EG31" s="1">
        <v>0</v>
      </c>
      <c r="FE31" s="1">
        <v>389661.25</v>
      </c>
      <c r="FF31" s="1">
        <v>0</v>
      </c>
      <c r="FG31" s="1">
        <v>0</v>
      </c>
      <c r="GE31" s="1">
        <v>389661.25</v>
      </c>
      <c r="GF31" s="1">
        <v>0</v>
      </c>
      <c r="GG31" s="1">
        <v>0</v>
      </c>
    </row>
    <row r="32" spans="3:189" x14ac:dyDescent="0.25">
      <c r="C32" s="15"/>
      <c r="D32" s="16"/>
      <c r="E32" s="23"/>
      <c r="F32" s="23"/>
      <c r="G32" s="23"/>
    </row>
    <row r="33" spans="3:7" x14ac:dyDescent="0.25">
      <c r="C33" s="42" t="s">
        <v>2</v>
      </c>
      <c r="D33" s="42"/>
      <c r="E33" s="43" t="s">
        <v>3</v>
      </c>
      <c r="F33" s="43" t="s">
        <v>4</v>
      </c>
      <c r="G33" s="43" t="s">
        <v>5</v>
      </c>
    </row>
    <row r="34" spans="3:7" x14ac:dyDescent="0.25">
      <c r="C34" s="42"/>
      <c r="D34" s="42"/>
      <c r="E34" s="43"/>
      <c r="F34" s="43"/>
      <c r="G34" s="43"/>
    </row>
    <row r="35" spans="3:7" ht="14.1" customHeight="1" x14ac:dyDescent="0.25">
      <c r="C35" s="4" t="s">
        <v>42</v>
      </c>
      <c r="D35" s="24" t="s">
        <v>43</v>
      </c>
      <c r="E35" s="45">
        <f>E36+E37</f>
        <v>0</v>
      </c>
      <c r="F35" s="45">
        <f>F36+F37</f>
        <v>0</v>
      </c>
      <c r="G35" s="45">
        <f>G36+G37</f>
        <v>0</v>
      </c>
    </row>
    <row r="36" spans="3:7" ht="14.25" customHeight="1" x14ac:dyDescent="0.25">
      <c r="C36" s="7" t="s">
        <v>44</v>
      </c>
      <c r="D36" s="8" t="s">
        <v>45</v>
      </c>
      <c r="E36" s="46">
        <v>0</v>
      </c>
      <c r="F36" s="46">
        <v>0</v>
      </c>
      <c r="G36" s="46">
        <v>0</v>
      </c>
    </row>
    <row r="37" spans="3:7" ht="14.1" customHeight="1" x14ac:dyDescent="0.25">
      <c r="C37" s="7" t="s">
        <v>46</v>
      </c>
      <c r="D37" s="25" t="s">
        <v>47</v>
      </c>
      <c r="E37" s="46">
        <v>0</v>
      </c>
      <c r="F37" s="46">
        <v>0</v>
      </c>
      <c r="G37" s="46">
        <v>0</v>
      </c>
    </row>
    <row r="38" spans="3:7" ht="14.1" customHeight="1" x14ac:dyDescent="0.25">
      <c r="C38" s="4" t="s">
        <v>48</v>
      </c>
      <c r="D38" s="5" t="s">
        <v>49</v>
      </c>
      <c r="E38" s="45">
        <f>E39+E40</f>
        <v>0</v>
      </c>
      <c r="F38" s="45">
        <f>F39+F40</f>
        <v>0</v>
      </c>
      <c r="G38" s="45">
        <f>G39+G40</f>
        <v>0</v>
      </c>
    </row>
    <row r="39" spans="3:7" ht="14.1" customHeight="1" x14ac:dyDescent="0.25">
      <c r="C39" s="7" t="s">
        <v>50</v>
      </c>
      <c r="D39" s="8" t="s">
        <v>51</v>
      </c>
      <c r="E39" s="46">
        <v>0</v>
      </c>
      <c r="F39" s="46">
        <v>0</v>
      </c>
      <c r="G39" s="46">
        <v>0</v>
      </c>
    </row>
    <row r="40" spans="3:7" ht="14.1" customHeight="1" x14ac:dyDescent="0.25">
      <c r="C40" s="7" t="s">
        <v>52</v>
      </c>
      <c r="D40" s="8" t="s">
        <v>53</v>
      </c>
      <c r="E40" s="46">
        <v>0</v>
      </c>
      <c r="F40" s="46">
        <v>0</v>
      </c>
      <c r="G40" s="46">
        <v>0</v>
      </c>
    </row>
    <row r="41" spans="3:7" ht="14.1" customHeight="1" x14ac:dyDescent="0.25">
      <c r="C41" s="13" t="s">
        <v>12</v>
      </c>
      <c r="D41" s="14" t="s">
        <v>54</v>
      </c>
      <c r="E41" s="47">
        <f>E35-E38</f>
        <v>0</v>
      </c>
      <c r="F41" s="47">
        <f>F35-F38</f>
        <v>0</v>
      </c>
      <c r="G41" s="47">
        <f>G35-G38</f>
        <v>0</v>
      </c>
    </row>
    <row r="42" spans="3:7" x14ac:dyDescent="0.25">
      <c r="C42" s="20"/>
      <c r="D42" s="21"/>
      <c r="E42" s="22"/>
      <c r="F42" s="22"/>
      <c r="G42" s="22"/>
    </row>
    <row r="43" spans="3:7" x14ac:dyDescent="0.25">
      <c r="C43" s="42" t="s">
        <v>2</v>
      </c>
      <c r="D43" s="42"/>
      <c r="E43" s="43" t="s">
        <v>3</v>
      </c>
      <c r="F43" s="43" t="s">
        <v>4</v>
      </c>
      <c r="G43" s="43" t="s">
        <v>5</v>
      </c>
    </row>
    <row r="44" spans="3:7" x14ac:dyDescent="0.25">
      <c r="C44" s="42"/>
      <c r="D44" s="42"/>
      <c r="E44" s="43"/>
      <c r="F44" s="43"/>
      <c r="G44" s="43"/>
    </row>
    <row r="45" spans="3:7" ht="6" customHeight="1" x14ac:dyDescent="0.25">
      <c r="C45" s="2"/>
      <c r="D45" s="3"/>
      <c r="E45" s="26"/>
      <c r="F45" s="26"/>
      <c r="G45" s="26"/>
    </row>
    <row r="46" spans="3:7" ht="14.1" customHeight="1" x14ac:dyDescent="0.25">
      <c r="C46" s="24" t="s">
        <v>8</v>
      </c>
      <c r="D46" s="24" t="s">
        <v>9</v>
      </c>
      <c r="E46" s="48">
        <f>E11</f>
        <v>18960618</v>
      </c>
      <c r="F46" s="48">
        <f>F11</f>
        <v>6550247.0599999996</v>
      </c>
      <c r="G46" s="48">
        <f>G11</f>
        <v>0</v>
      </c>
    </row>
    <row r="47" spans="3:7" ht="6" customHeight="1" x14ac:dyDescent="0.25">
      <c r="C47" s="2"/>
      <c r="D47" s="3"/>
      <c r="E47" s="27"/>
      <c r="F47" s="27"/>
      <c r="G47" s="27"/>
    </row>
    <row r="48" spans="3:7" ht="14.1" customHeight="1" x14ac:dyDescent="0.25">
      <c r="C48" s="28" t="s">
        <v>55</v>
      </c>
      <c r="D48" s="29" t="s">
        <v>56</v>
      </c>
      <c r="E48" s="48">
        <f>E49+E50</f>
        <v>0</v>
      </c>
      <c r="F48" s="48">
        <f>F49+F50</f>
        <v>0</v>
      </c>
      <c r="G48" s="48">
        <f>G49+G50</f>
        <v>0</v>
      </c>
    </row>
    <row r="49" spans="3:7" ht="14.1" customHeight="1" x14ac:dyDescent="0.25">
      <c r="C49" s="30" t="s">
        <v>44</v>
      </c>
      <c r="D49" s="8" t="s">
        <v>45</v>
      </c>
      <c r="E49" s="49">
        <f>E36</f>
        <v>0</v>
      </c>
      <c r="F49" s="49">
        <f>F36</f>
        <v>0</v>
      </c>
      <c r="G49" s="49">
        <f>G36</f>
        <v>0</v>
      </c>
    </row>
    <row r="50" spans="3:7" ht="14.1" customHeight="1" x14ac:dyDescent="0.25">
      <c r="C50" s="30" t="s">
        <v>50</v>
      </c>
      <c r="D50" s="8" t="s">
        <v>53</v>
      </c>
      <c r="E50" s="49">
        <f>E39</f>
        <v>0</v>
      </c>
      <c r="F50" s="49">
        <f>F39</f>
        <v>0</v>
      </c>
      <c r="G50" s="49">
        <f>G39</f>
        <v>0</v>
      </c>
    </row>
    <row r="51" spans="3:7" s="1" customFormat="1" ht="14.1" hidden="1" customHeight="1" x14ac:dyDescent="0.2">
      <c r="C51" s="30"/>
      <c r="D51" s="8"/>
      <c r="E51" s="46"/>
      <c r="F51" s="46"/>
      <c r="G51" s="46"/>
    </row>
    <row r="52" spans="3:7" s="1" customFormat="1" ht="14.1" hidden="1" customHeight="1" x14ac:dyDescent="0.2">
      <c r="C52" s="30"/>
      <c r="D52" s="8"/>
      <c r="E52" s="46"/>
      <c r="F52" s="46"/>
      <c r="G52" s="46"/>
    </row>
    <row r="53" spans="3:7" ht="14.1" customHeight="1" x14ac:dyDescent="0.25">
      <c r="C53" s="24" t="s">
        <v>16</v>
      </c>
      <c r="D53" s="31" t="s">
        <v>57</v>
      </c>
      <c r="E53" s="48">
        <f>E15</f>
        <v>18922618</v>
      </c>
      <c r="F53" s="48">
        <f>F15</f>
        <v>4243063.01</v>
      </c>
      <c r="G53" s="48">
        <f>G15</f>
        <v>4243063.01</v>
      </c>
    </row>
    <row r="54" spans="3:7" ht="14.1" customHeight="1" x14ac:dyDescent="0.25">
      <c r="C54" s="24" t="s">
        <v>22</v>
      </c>
      <c r="D54" s="32" t="s">
        <v>58</v>
      </c>
      <c r="E54" s="48">
        <f>E18</f>
        <v>0</v>
      </c>
      <c r="F54" s="48">
        <f>F18</f>
        <v>0</v>
      </c>
      <c r="G54" s="48">
        <f>G18</f>
        <v>0</v>
      </c>
    </row>
    <row r="55" spans="3:7" ht="6" customHeight="1" x14ac:dyDescent="0.25">
      <c r="C55" s="2"/>
      <c r="D55" s="3"/>
      <c r="E55" s="27"/>
      <c r="F55" s="27"/>
      <c r="G55" s="27"/>
    </row>
    <row r="56" spans="3:7" ht="14.1" customHeight="1" x14ac:dyDescent="0.25">
      <c r="C56" s="18" t="s">
        <v>59</v>
      </c>
      <c r="D56" s="14" t="s">
        <v>60</v>
      </c>
      <c r="E56" s="47">
        <f>E46+E48-E53+E54</f>
        <v>38000</v>
      </c>
      <c r="F56" s="47">
        <f>F46+F48-F53+F54</f>
        <v>2307184.0499999998</v>
      </c>
      <c r="G56" s="47">
        <f>G46+G48-G53+G54</f>
        <v>-4243063.01</v>
      </c>
    </row>
    <row r="57" spans="3:7" ht="6" customHeight="1" x14ac:dyDescent="0.25">
      <c r="C57" s="2"/>
      <c r="D57" s="3"/>
      <c r="E57" s="27"/>
      <c r="F57" s="27"/>
      <c r="G57" s="27"/>
    </row>
    <row r="58" spans="3:7" ht="14.1" customHeight="1" x14ac:dyDescent="0.25">
      <c r="C58" s="18" t="s">
        <v>61</v>
      </c>
      <c r="D58" s="19" t="s">
        <v>62</v>
      </c>
      <c r="E58" s="47">
        <f>E56-E48</f>
        <v>38000</v>
      </c>
      <c r="F58" s="47">
        <f>F56-F48</f>
        <v>2307184.0499999998</v>
      </c>
      <c r="G58" s="47">
        <f>G56-G48</f>
        <v>-4243063.01</v>
      </c>
    </row>
    <row r="59" spans="3:7" x14ac:dyDescent="0.25">
      <c r="C59" s="33"/>
      <c r="D59" s="34"/>
      <c r="E59" s="35"/>
      <c r="F59" s="35"/>
      <c r="G59" s="35"/>
    </row>
    <row r="60" spans="3:7" x14ac:dyDescent="0.25">
      <c r="C60" s="42" t="s">
        <v>2</v>
      </c>
      <c r="D60" s="42"/>
      <c r="E60" s="43" t="s">
        <v>3</v>
      </c>
      <c r="F60" s="43" t="s">
        <v>4</v>
      </c>
      <c r="G60" s="43" t="s">
        <v>5</v>
      </c>
    </row>
    <row r="61" spans="3:7" x14ac:dyDescent="0.25">
      <c r="C61" s="42"/>
      <c r="D61" s="42"/>
      <c r="E61" s="43"/>
      <c r="F61" s="43"/>
      <c r="G61" s="43"/>
    </row>
    <row r="62" spans="3:7" ht="6" customHeight="1" x14ac:dyDescent="0.25">
      <c r="C62" s="2"/>
      <c r="D62" s="3"/>
      <c r="E62" s="26"/>
      <c r="F62" s="26"/>
      <c r="G62" s="26"/>
    </row>
    <row r="63" spans="3:7" ht="14.1" customHeight="1" x14ac:dyDescent="0.25">
      <c r="C63" s="36" t="s">
        <v>10</v>
      </c>
      <c r="D63" s="24" t="s">
        <v>11</v>
      </c>
      <c r="E63" s="48">
        <f>E12</f>
        <v>4103368</v>
      </c>
      <c r="F63" s="48">
        <f>F12</f>
        <v>1306540.22</v>
      </c>
      <c r="G63" s="48">
        <f>G12</f>
        <v>0</v>
      </c>
    </row>
    <row r="64" spans="3:7" ht="6" customHeight="1" x14ac:dyDescent="0.25">
      <c r="C64" s="2"/>
      <c r="D64" s="3"/>
      <c r="E64" s="27"/>
      <c r="F64" s="27"/>
      <c r="G64" s="27"/>
    </row>
    <row r="65" spans="3:7" ht="14.1" customHeight="1" x14ac:dyDescent="0.25">
      <c r="C65" s="4" t="s">
        <v>63</v>
      </c>
      <c r="D65" s="29" t="s">
        <v>64</v>
      </c>
      <c r="E65" s="48">
        <f>E66+E67</f>
        <v>0</v>
      </c>
      <c r="F65" s="48">
        <f>F66+F67</f>
        <v>0</v>
      </c>
      <c r="G65" s="48">
        <f>G66+G67</f>
        <v>0</v>
      </c>
    </row>
    <row r="66" spans="3:7" ht="14.1" customHeight="1" x14ac:dyDescent="0.25">
      <c r="C66" s="30" t="s">
        <v>46</v>
      </c>
      <c r="D66" s="8" t="s">
        <v>65</v>
      </c>
      <c r="E66" s="49">
        <f>E37</f>
        <v>0</v>
      </c>
      <c r="F66" s="49">
        <f>F37</f>
        <v>0</v>
      </c>
      <c r="G66" s="49">
        <f>G37</f>
        <v>0</v>
      </c>
    </row>
    <row r="67" spans="3:7" ht="14.1" customHeight="1" x14ac:dyDescent="0.25">
      <c r="C67" s="30" t="s">
        <v>52</v>
      </c>
      <c r="D67" s="8" t="s">
        <v>53</v>
      </c>
      <c r="E67" s="49">
        <f>E40</f>
        <v>0</v>
      </c>
      <c r="F67" s="49">
        <f>F40</f>
        <v>0</v>
      </c>
      <c r="G67" s="49">
        <f>G40</f>
        <v>0</v>
      </c>
    </row>
    <row r="68" spans="3:7" ht="14.1" hidden="1" customHeight="1" x14ac:dyDescent="0.25">
      <c r="C68" s="30"/>
      <c r="D68" s="8"/>
      <c r="E68" s="37"/>
      <c r="F68" s="38"/>
      <c r="G68" s="38"/>
    </row>
    <row r="69" spans="3:7" ht="14.1" hidden="1" customHeight="1" x14ac:dyDescent="0.25">
      <c r="C69" s="30"/>
      <c r="D69" s="8"/>
      <c r="E69" s="37"/>
      <c r="F69" s="38"/>
      <c r="G69" s="38"/>
    </row>
    <row r="70" spans="3:7" ht="14.1" customHeight="1" x14ac:dyDescent="0.25">
      <c r="C70" s="36" t="s">
        <v>18</v>
      </c>
      <c r="D70" s="31" t="s">
        <v>66</v>
      </c>
      <c r="E70" s="48">
        <f>E16</f>
        <v>1565003</v>
      </c>
      <c r="F70" s="48">
        <f>F16</f>
        <v>389661.25</v>
      </c>
      <c r="G70" s="48">
        <f>G16</f>
        <v>389661.25</v>
      </c>
    </row>
    <row r="71" spans="3:7" ht="14.1" customHeight="1" x14ac:dyDescent="0.25">
      <c r="C71" s="36" t="s">
        <v>24</v>
      </c>
      <c r="D71" s="29" t="s">
        <v>67</v>
      </c>
      <c r="E71" s="48">
        <f>E19</f>
        <v>0</v>
      </c>
      <c r="F71" s="48">
        <f>F19</f>
        <v>0</v>
      </c>
      <c r="G71" s="48">
        <f>G19</f>
        <v>0</v>
      </c>
    </row>
    <row r="72" spans="3:7" ht="6" customHeight="1" x14ac:dyDescent="0.25">
      <c r="C72" s="2"/>
      <c r="D72" s="3"/>
      <c r="E72" s="27"/>
      <c r="F72" s="27"/>
      <c r="G72" s="27"/>
    </row>
    <row r="73" spans="3:7" ht="14.1" customHeight="1" x14ac:dyDescent="0.25">
      <c r="C73" s="13" t="s">
        <v>68</v>
      </c>
      <c r="D73" s="14" t="s">
        <v>69</v>
      </c>
      <c r="E73" s="47">
        <f>E63+E65-E70+E71</f>
        <v>2538365</v>
      </c>
      <c r="F73" s="47">
        <f>F63+F65-F70+F71</f>
        <v>916878.97</v>
      </c>
      <c r="G73" s="47">
        <f>G63+G65-G70+G71</f>
        <v>-389661.25</v>
      </c>
    </row>
    <row r="74" spans="3:7" ht="6" customHeight="1" x14ac:dyDescent="0.25">
      <c r="C74" s="2"/>
      <c r="D74" s="3"/>
      <c r="E74" s="27"/>
      <c r="F74" s="27"/>
      <c r="G74" s="27"/>
    </row>
    <row r="75" spans="3:7" ht="14.1" customHeight="1" x14ac:dyDescent="0.25">
      <c r="C75" s="13" t="s">
        <v>70</v>
      </c>
      <c r="D75" s="19" t="s">
        <v>71</v>
      </c>
      <c r="E75" s="47">
        <f>E73-E65</f>
        <v>2538365</v>
      </c>
      <c r="F75" s="47">
        <f>F73-F65</f>
        <v>916878.97</v>
      </c>
      <c r="G75" s="47">
        <f>G73-G65</f>
        <v>-389661.25</v>
      </c>
    </row>
  </sheetData>
  <sheetProtection formatCells="0" formatColumns="0" formatRows="0" insertColumns="0" insertRows="0" insertHyperlinks="0" deleteColumns="0" deleteRows="0" sort="0" autoFilter="0" pivotTables="0"/>
  <mergeCells count="25">
    <mergeCell ref="F26:F27"/>
    <mergeCell ref="G26:G27"/>
    <mergeCell ref="C33:D34"/>
    <mergeCell ref="E33:E34"/>
    <mergeCell ref="F33:F34"/>
    <mergeCell ref="G33:G34"/>
    <mergeCell ref="C26:D27"/>
    <mergeCell ref="E26:E27"/>
    <mergeCell ref="C43:D44"/>
    <mergeCell ref="E43:E44"/>
    <mergeCell ref="F43:F44"/>
    <mergeCell ref="G43:G44"/>
    <mergeCell ref="C60:D61"/>
    <mergeCell ref="E60:E61"/>
    <mergeCell ref="F60:F61"/>
    <mergeCell ref="G60:G61"/>
    <mergeCell ref="C5:G5"/>
    <mergeCell ref="C1:G1"/>
    <mergeCell ref="C4:G4"/>
    <mergeCell ref="C7:D8"/>
    <mergeCell ref="C3:G3"/>
    <mergeCell ref="C2:G2"/>
    <mergeCell ref="E7:E8"/>
    <mergeCell ref="F7:F8"/>
    <mergeCell ref="G7:G8"/>
  </mergeCells>
  <pageMargins left="0.70833330000000005" right="0.70833330000000005" top="0.74791660000000004" bottom="0.74791660000000004" header="0.3152778" footer="0.3152778"/>
  <pageSetup scale="99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sheetProtection formatCells="0" formatColumns="0" formatRows="0" insertColumns="0" insertRows="0" insertHyperlinks="0" deleteColumns="0" deleteRows="0" sort="0" autoFilter="0" pivotTables="0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Hoja1!Títulos_a_imprimir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Tesoreria</dc:creator>
  <cp:lastModifiedBy>tesor</cp:lastModifiedBy>
  <cp:lastPrinted>2019-07-12T00:31:14Z</cp:lastPrinted>
  <dcterms:created xsi:type="dcterms:W3CDTF">2019-07-11T23:24:31Z</dcterms:created>
  <dcterms:modified xsi:type="dcterms:W3CDTF">2022-04-19T23:54:21Z</dcterms:modified>
</cp:coreProperties>
</file>