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="http://schemas.openxmlformats.org/spreadsheetml/2006/main">
  <workbookPr defaultThemeVersion="124226"/>
  <bookViews>
    <workbookView xWindow="0" yWindow="2505" windowWidth="14430" windowHeight="7320"/>
  </bookViews>
  <sheets>
    <sheet name="FORMATO" sheetId="1" r:id="rId1"/>
  </sheets>
  <definedNames>
    <definedName name="_xlnm.Print_Area" localSheetId="0">FORMATO!$B$2:$H$114</definedName>
    <definedName name="_xlnm.Print_Titles" localSheetId="0">FORMATO!$2:$5</definedName>
  </definedNames>
  <calcPr/>
</workbook>
</file>

<file path=xl/calcChain.xml><?xml version="1.0" encoding="utf-8"?>
<calcChain xmlns="http://schemas.openxmlformats.org/spreadsheetml/2006/main">
  <c i="1" r="G105"/>
  <c r="H105"/>
  <c r="H104"/>
  <c r="G104"/>
  <c r="H103"/>
  <c r="G103"/>
  <c r="H102"/>
  <c r="G102"/>
  <c r="F102"/>
  <c r="E102"/>
  <c r="D102"/>
  <c r="H101"/>
  <c r="G101"/>
  <c r="H100"/>
  <c r="G100"/>
  <c r="H99"/>
  <c r="G99"/>
  <c r="H98"/>
  <c r="G98"/>
  <c r="H97"/>
  <c r="G97"/>
  <c r="H96"/>
  <c r="G96"/>
  <c r="F96"/>
  <c r="E96"/>
  <c r="D96"/>
  <c r="H95"/>
  <c r="G95"/>
  <c r="H94"/>
  <c r="G94"/>
  <c r="H93"/>
  <c r="G93"/>
  <c r="H92"/>
  <c r="G92"/>
  <c r="H91"/>
  <c r="G91"/>
  <c r="H90"/>
  <c r="G90"/>
  <c r="H89"/>
  <c r="G89"/>
  <c r="F89"/>
  <c r="E89"/>
  <c r="D89"/>
  <c r="H88"/>
  <c r="G88"/>
  <c r="H87"/>
  <c r="G87"/>
  <c r="H86"/>
  <c r="G86"/>
  <c r="H85"/>
  <c r="G85"/>
  <c r="H84"/>
  <c r="G84"/>
  <c r="H83"/>
  <c r="G83"/>
  <c r="F83"/>
  <c r="E83"/>
  <c r="D83"/>
  <c r="H82"/>
  <c r="G82"/>
  <c r="H81"/>
  <c r="G81"/>
  <c r="H80"/>
  <c r="G80"/>
  <c r="H79"/>
  <c r="G79"/>
  <c r="H78"/>
  <c r="G78"/>
  <c r="H77"/>
  <c r="G77"/>
  <c r="F77"/>
  <c r="E77"/>
  <c r="D77"/>
  <c r="H76"/>
  <c r="G76"/>
  <c r="H75"/>
  <c r="G75"/>
  <c r="G74"/>
  <c r="H74"/>
  <c r="H73"/>
  <c r="G73"/>
  <c r="G72"/>
  <c r="H72"/>
  <c r="H71"/>
  <c r="G71"/>
  <c r="G70"/>
  <c r="H70"/>
  <c r="G69"/>
  <c r="H69"/>
  <c r="H68"/>
  <c r="G68"/>
  <c r="F68"/>
  <c r="E68"/>
  <c r="D68"/>
  <c r="H67"/>
  <c r="G67"/>
  <c r="G66"/>
  <c r="H66"/>
  <c r="G65"/>
  <c r="H65"/>
  <c r="G64"/>
  <c r="H64"/>
  <c r="G63"/>
  <c r="H63"/>
  <c r="H62"/>
  <c r="G62"/>
  <c r="G61"/>
  <c r="H61"/>
  <c r="H60"/>
  <c r="G60"/>
  <c r="F60"/>
  <c r="E60"/>
  <c r="D60"/>
  <c r="H59"/>
  <c r="G59"/>
  <c r="H58"/>
  <c r="G58"/>
  <c r="H57"/>
  <c r="G57"/>
  <c r="H56"/>
  <c r="G56"/>
  <c r="H55"/>
  <c r="G55"/>
  <c r="H54"/>
  <c r="G54"/>
  <c r="F54"/>
  <c r="E54"/>
  <c r="D54"/>
  <c r="H53"/>
  <c r="G53"/>
  <c r="H52"/>
  <c r="G52"/>
  <c r="H51"/>
  <c r="G51"/>
  <c r="H50"/>
  <c r="G50"/>
  <c r="H49"/>
  <c r="G49"/>
  <c r="F49"/>
  <c r="E49"/>
  <c r="D49"/>
  <c r="H48"/>
  <c r="G48"/>
  <c r="F48"/>
  <c r="E48"/>
  <c r="D48"/>
  <c r="H47"/>
  <c r="G47"/>
  <c r="H46"/>
  <c r="G46"/>
  <c r="H45"/>
  <c r="G45"/>
  <c r="H44"/>
  <c r="G44"/>
  <c r="F44"/>
  <c r="E44"/>
  <c r="D44"/>
  <c r="H43"/>
  <c r="G43"/>
  <c r="H42"/>
  <c r="G42"/>
  <c r="H41"/>
  <c r="G41"/>
  <c r="F41"/>
  <c r="E41"/>
  <c r="D41"/>
  <c r="G40"/>
  <c r="H40"/>
  <c r="H39"/>
  <c r="G39"/>
  <c r="F39"/>
  <c r="E39"/>
  <c r="D39"/>
  <c r="H38"/>
  <c r="G38"/>
  <c r="H37"/>
  <c r="G37"/>
  <c r="H36"/>
  <c r="G36"/>
  <c r="H35"/>
  <c r="G35"/>
  <c r="H34"/>
  <c r="G34"/>
  <c r="H33"/>
  <c r="G33"/>
  <c r="F33"/>
  <c r="E33"/>
  <c r="D33"/>
  <c r="H32"/>
  <c r="G32"/>
  <c r="H31"/>
  <c r="G31"/>
  <c r="H30"/>
  <c r="G30"/>
  <c r="H29"/>
  <c r="G29"/>
  <c r="G28"/>
  <c r="H28"/>
  <c r="H27"/>
  <c r="G27"/>
  <c r="F27"/>
  <c r="E27"/>
  <c r="D27"/>
  <c r="H26"/>
  <c r="G26"/>
  <c r="G25"/>
  <c r="H25"/>
  <c r="H24"/>
  <c r="G24"/>
  <c r="G23"/>
  <c r="H23"/>
  <c r="H22"/>
  <c r="G22"/>
  <c r="G21"/>
  <c r="H21"/>
  <c r="G20"/>
  <c r="H20"/>
  <c r="H19"/>
  <c r="G19"/>
  <c r="F19"/>
  <c r="E19"/>
  <c r="D19"/>
  <c r="G18"/>
  <c r="H18"/>
  <c r="H17"/>
  <c r="G17"/>
  <c r="H16"/>
  <c r="G16"/>
  <c r="H15"/>
  <c r="G15"/>
  <c r="H14"/>
  <c r="G14"/>
  <c r="G13"/>
  <c r="H13"/>
  <c r="G12"/>
  <c r="H12"/>
  <c r="H11"/>
  <c r="G11"/>
  <c r="F11"/>
  <c r="E11"/>
  <c r="D11"/>
  <c r="H10"/>
  <c r="G10"/>
  <c r="F10"/>
  <c r="E10"/>
  <c r="D10"/>
  <c r="H9"/>
  <c r="G9"/>
  <c r="F9"/>
  <c r="E9"/>
  <c r="D9"/>
</calcChain>
</file>

<file path=xl/sharedStrings.xml><?xml version="1.0" encoding="utf-8"?>
<sst xmlns="http://schemas.openxmlformats.org/spreadsheetml/2006/main">
  <si>
    <t>H. AYUNTAMIENTO DE CUAUTLA, JAL.</t>
  </si>
  <si>
    <t>ESTADO ANALÍTICO DEL ACTIVO</t>
  </si>
  <si>
    <t>AL 31 DE MARZO DEL 2021</t>
  </si>
  <si>
    <t>Concepto</t>
  </si>
  <si>
    <t>Saldo Inicial</t>
  </si>
  <si>
    <t>Cargos del Periodo</t>
  </si>
  <si>
    <t>Abonos del Periodo</t>
  </si>
  <si>
    <t>Saldo Final</t>
  </si>
  <si>
    <r>
      <t xml:space="preserve">Variación del Periodo </t>
    </r>
    <r>
      <rPr>
        <rFont val="Calibri"/>
        <color indexed="8"/>
        <sz val="10"/>
        <u val="singleAccounting"/>
        <scheme val="none"/>
      </rPr>
      <t>(Flujo de Efectivo)</t>
    </r>
  </si>
  <si>
    <t/>
  </si>
  <si>
    <t xml:space="preserve">ACTIVO </t>
  </si>
  <si>
    <t>ACTIVO CIRCULANTE</t>
  </si>
  <si>
    <t>EFECTIVO Y EQUIVALENTES</t>
  </si>
  <si>
    <t>EFECTIVO</t>
  </si>
  <si>
    <t>BANCOS/TESORERÍA</t>
  </si>
  <si>
    <t>BANCOS/DEPENDENCIAS Y OTROS</t>
  </si>
  <si>
    <t>INVERSIONES TEMPORALES (HASTA 3 MESES)</t>
  </si>
  <si>
    <t>FONDOS CON AFECTACIÓN ESPECÍFICA</t>
  </si>
  <si>
    <t>DEPÓSITOS DE FONDOS DE TERCEROS EN GARANTÍA Y/O ADMINISTRACIÓN</t>
  </si>
  <si>
    <t>OTROS EFECTIVOS Y EQUIVALENTES</t>
  </si>
  <si>
    <t>DERECHOS A RECIBIR EFECTIVO O EQUIVALENTES</t>
  </si>
  <si>
    <t>INVERSIONES FINANCIERAS DE CORTO PLAZO</t>
  </si>
  <si>
    <t>CUENTAS POR COBRAR A CORTO PLAZO</t>
  </si>
  <si>
    <t>DEUDORES DIVERSOS POR COBRAR A CORTO PLAZO</t>
  </si>
  <si>
    <t>INGRESOS POR RECUPERAR A CORTO PLAZO</t>
  </si>
  <si>
    <t>DEUDORES POR ANTICIPOS DE LA TESORERÍA A CORTO PLAZO</t>
  </si>
  <si>
    <t>PRÉSTAMOS OTORGADOS A CORTO PLAZO</t>
  </si>
  <si>
    <t>OTROS DERECHOS A RECIBIR EFECTIVO O EQUIVALENTES A CORTO PLAZO</t>
  </si>
  <si>
    <t>DERECHOS A RECIBIR BIENES O SERVICIOS</t>
  </si>
  <si>
    <t>ANTICIPO A PROVEEDORES POR ADQUISICIÓN DE BIENES Y PRESTACIÓN DE SERVICIOS A CORTO PLAZO</t>
  </si>
  <si>
    <t>ANTICIPO A PROVEEDORES POR ADQUISICIÓN DE BIENES INMUEBLES Y MUEBLES A CORTO PLAZO</t>
  </si>
  <si>
    <t xml:space="preserve">ANTICIPO A PROVEEDORES  POR ADQUISICIÓN DE BIENES INTANGIBLES A CORTO PLAZO</t>
  </si>
  <si>
    <t>ANTICIPO A CONTRATISTAS POR OBRAS PÚBLICAS A CORTO PLAZO</t>
  </si>
  <si>
    <t>OTROS DERECHOS A RECIBIR BIENES O SERVICIOS A CORTO PLAZO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</si>
  <si>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</si>
  <si>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</si>
  <si>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</si>
  <si>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</si>
  <si>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</si>
  <si>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</si>
  <si>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ALMACENES</t>
  </si>
  <si>
    <t>ALMACÉN DE MATERIALES Y SUMINISTROS DE CONSUMO</t>
  </si>
  <si>
    <t>ESTIMACIÓN POR PÉRDIDA O DETERIORO DE ACTIVOS CIRCULANTES</t>
  </si>
  <si>
    <t>ESTIMACIÓNES PARA CUENTAS INCOBRABLES POR DERECHOS A RECIBIR EFECTIVO O EQUIVALENTES</t>
  </si>
  <si>
    <t>ESTIMACIÓN POR DETERIORO DE INVENTARIOS</t>
  </si>
  <si>
    <t>OTROS ACTIVOS CIRCULANTES</t>
  </si>
  <si>
    <t>VALORES EN GARANTÍA</t>
  </si>
  <si>
    <t>BIENES EN GARANTÍA (EXCLUYE DEPÓSITOS DE FONDOS)</t>
  </si>
  <si>
    <t xml:space="preserve">BIENES DERIVADOS DE EMBARGOS,  DECOMISOS, ASEGURAMIENTOS Y DACIÓN EN PAGO</t>
  </si>
  <si>
    <t>ACTIVO NO CIRCULANTE</t>
  </si>
  <si>
    <t>INVERSIONES FINANCIERAS A LARGO PLAZO</t>
  </si>
  <si>
    <t>INVERSIONES A LARGO PLAZO</t>
  </si>
  <si>
    <t>TÍTULOS Y VALORES A LARGO PLAZO</t>
  </si>
  <si>
    <t>FIDEICOMISOS, MANDATOS Y CONTRATOS ANÁLOGOS</t>
  </si>
  <si>
    <t>PARTICIPACIONES Y APORTACIONES DE CAPITAL</t>
  </si>
  <si>
    <t>DERECHOS A RECIBIR EFECTIVO O EQUIVALENTES A LARGO PLAZO</t>
  </si>
  <si>
    <t>DOCUMENTOS POR COBRAR A LARGO PLAZO</t>
  </si>
  <si>
    <t>DEUDORES DIVERSOS A LARGO PLAZO</t>
  </si>
  <si>
    <t>INGRESOS POR RECUPERAR A LARGO PLAZO</t>
  </si>
  <si>
    <t>PRÉSTAMOS OTORGADOS A LARGO PLAZO</t>
  </si>
  <si>
    <t>OTROS DERECHOS A RECIBIR EFECTIVO O EQUIVALENTES A LARGO PLAZO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</si>
  <si>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</si>
  <si>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</si>
  <si>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</si>
  <si>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</si>
  <si>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</si>
  <si>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</si>
  <si>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</si>
  <si>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</si>
  <si>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</si>
  <si>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</si>
  <si>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</si>
  <si>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</si>
  <si>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</si>
  <si>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</si>
  <si>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</si>
  <si>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</si>
  <si>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</si>
  <si>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</si>
  <si>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</si>
  <si>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</si>
  <si>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</si>
  <si>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</si>
  <si>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</si>
  <si>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DEPRECIACIÓN, DETERIORO Y AMORTIZACIÓN ACUMULADA DE BIENES</t>
  </si>
  <si>
    <t>DEPRECIACIÓN ACUMULADA DE BIENES INMUEBLES</t>
  </si>
  <si>
    <t>DEPRECIACIÓN ACUMULADA DE INFRAESTRUCTURA</t>
  </si>
  <si>
    <t>DEPRECIACIÓN ACUMULADA DE BIENES MUEBLES</t>
  </si>
  <si>
    <t>DETERIORO ACUMULADO DE ACTIVOS BIOLÓGICOS</t>
  </si>
  <si>
    <t>AMORTIZACIÓN ACUMULADA DE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</si>
  <si>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</si>
  <si>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</si>
  <si>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</si>
  <si>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</si>
  <si>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</si>
  <si>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</si>
  <si>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</si>
  <si>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ESTIMACIÓN POR PÉRDIDA O DETERIORO DE ACTIVOS NO CIRCULANTES</t>
  </si>
  <si>
    <t>ESTIMACIONES POR PÉRDIDA DE CUENTAS INCOBRABLES DE DOCUMENTOS POR COBRAR A LARGO PLAZO</t>
  </si>
  <si>
    <t>ESTIMACIONES POR PÉRDIDA DE CUENTAS INCOBRABLES DE DEUDORES DIVERSOS POR COBRAR A LARGO PLAZO</t>
  </si>
  <si>
    <t>ESTIMACIONES POR PÉRDIDA DE CUENTAS INCOBRABLES DE INGRESOS POR COBRAR A LARGO PLAZO</t>
  </si>
  <si>
    <t>ESTIMACIONES POR PÉRDIDA DE CUENTAS INCOBRABLES DE PRÉSTAMOS OTORGADOS A LARGO PLAZO</t>
  </si>
  <si>
    <t>ESTIMACIONES POR PÉRDIDA DE OTRAS CUENTAS INCOBRABLES A LARGO PLAZO</t>
  </si>
  <si>
    <t>OTROS ACTIVOS NO CIRCULANTES</t>
  </si>
  <si>
    <t>BIENES EN CONCESIÓN</t>
  </si>
  <si>
    <t>BIENES EN ARRENDAMIENTO FINANCIERO</t>
  </si>
  <si>
    <t>BIENES EN COMODATO</t>
  </si>
  <si>
    <t>Bajo protesta de decir verdad declaramos que los Estados Financieros y sus Notas son razonablemente correctos y responsabilidad del emisor.</t>
  </si>
  <si>
    <r>
      <rPr>
        <rFont val="Calibri"/>
        <i val="1"/>
        <color indexed="10"/>
        <sz val="10"/>
        <scheme val="none"/>
      </rPr>
      <t>S</t>
    </r>
    <r>
      <rPr>
        <rFont val="Calibri"/>
        <i val="1"/>
        <color indexed="8"/>
        <sz val="10"/>
        <scheme val="none"/>
      </rPr>
      <t xml:space="preserve">oft &amp; </t>
    </r>
    <r>
      <rPr>
        <rFont val="Calibri"/>
        <i val="1"/>
        <color indexed="10"/>
        <sz val="10"/>
        <scheme val="none"/>
      </rPr>
      <t>S</t>
    </r>
    <r>
      <rPr>
        <rFont val="Calibri"/>
        <i val="1"/>
        <color indexed="8"/>
        <sz val="10"/>
        <scheme val="none"/>
      </rPr>
      <t xml:space="preserve">afe </t>
    </r>
    <r>
      <rPr>
        <rFont val="Calibri"/>
        <i val="1"/>
        <color indexed="10"/>
        <sz val="10"/>
        <scheme val="none"/>
      </rPr>
      <t>S</t>
    </r>
    <r>
      <rPr>
        <rFont val="Calibri"/>
        <i val="1"/>
        <color indexed="8"/>
        <sz val="10"/>
        <scheme val="none"/>
      </rPr>
      <t>ystems</t>
    </r>
  </si>
</sst>
</file>

<file path=xl/styles.xml><?xml version="1.0" encoding="utf-8"?>
<styleSheet xmlns="http://schemas.openxmlformats.org/spreadsheetml/2006/main">
  <numFmts count="3">
    <numFmt numFmtId="168" formatCode="_-&quot;$&quot;* #,##0_-;-&quot;$&quot;* #,##0_-;_-&quot;$&quot;* &quot;-&quot;_-;_-@_-"/>
    <numFmt numFmtId="177" formatCode="&quot;$&quot;#,##0.00"/>
    <numFmt numFmtId="170" formatCode="_-&quot;$&quot;* #,##0.00_-;-&quot;$&quot;* #,##0.00_-;_-&quot;$&quot;* &quot;-&quot;??_-;_-@_-"/>
  </numFmts>
  <fonts count="8">
    <font>
      <sz val="11"/>
      <color theme="1"/>
      <name val="Calibri"/>
      <family val="2"/>
      <scheme val="minor"/>
    </font>
    <font>
      <sz val="10"/>
      <color theme="1"/>
      <name val="Calibri"/>
      <scheme val="minor"/>
    </font>
    <font>
      <b/>
      <sz val="10"/>
      <color theme="1"/>
      <name val="Arial"/>
    </font>
    <font>
      <b/>
      <sz val="10"/>
      <name val="Calibri"/>
      <scheme val="minor"/>
    </font>
    <font>
      <sz val="10"/>
      <name val="Calibri"/>
      <scheme val="minor"/>
    </font>
    <font>
      <i/>
      <sz val="10"/>
      <color theme="1"/>
      <name val="Calibri"/>
      <scheme val="minor"/>
    </font>
    <font>
      <i/>
      <sz val="10"/>
      <color rgb="FF000000"/>
      <name val="Calibri"/>
    </font>
    <font>
      <sz val="10"/>
      <name val="Arial"/>
    </font>
  </fonts>
  <fills count="7">
    <fill>
      <patternFill patternType="none"/>
    </fill>
    <fill>
      <patternFill patternType="gray125"/>
    </fill>
    <fill>
      <patternFill patternType="none">
        <fgColor indexed="64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0"/>
        <bgColor indexed="64"/>
      </patternFill>
    </fill>
  </fills>
  <borders count="23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indexed="64"/>
      </left>
      <right>
        <color indexed="64"/>
      </right>
      <top style="thin">
        <color indexed="64"/>
      </top>
      <bottom>
        <color indexed="64"/>
      </bottom>
      <diagonal>
        <color indexed="64"/>
      </diagonal>
    </border>
    <border>
      <left>
        <color indexed="64"/>
      </left>
      <right>
        <color indexed="64"/>
      </right>
      <top style="thin">
        <color indexed="64"/>
      </top>
      <bottom>
        <color indexed="64"/>
      </bottom>
      <diagonal>
        <color indexed="64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64"/>
      </bottom>
      <diagonal>
        <color indexed="64"/>
      </diagonal>
    </border>
    <border>
      <left style="thin">
        <color indexed="64"/>
      </left>
      <right>
        <color indexed="64"/>
      </right>
      <top>
        <color indexed="64"/>
      </top>
      <bottom>
        <color indexed="64"/>
      </bottom>
      <diagonal>
        <color indexed="64"/>
      </diagonal>
    </border>
    <border>
      <left>
        <color indexed="0"/>
      </left>
      <right style="thin">
        <color indexed="64"/>
      </right>
      <top>
        <color indexed="64"/>
      </top>
      <bottom>
        <color indexed="64"/>
      </bottom>
      <diagonal>
        <color indexed="64"/>
      </diagonal>
    </border>
    <border>
      <left style="thin">
        <color indexed="64"/>
      </left>
      <right>
        <color indexed="64"/>
      </right>
      <top>
        <color indexed="64"/>
      </top>
      <bottom style="thin">
        <color indexed="64"/>
      </bottom>
      <diagonal>
        <color indexed="64"/>
      </diagonal>
    </border>
    <border>
      <left>
        <color indexed="64"/>
      </left>
      <right>
        <color indexed="64"/>
      </right>
      <top>
        <color indexed="64"/>
      </top>
      <bottom style="thin">
        <color indexed="64"/>
      </bottom>
      <diagonal>
        <color indexed="64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 style="thin">
        <color indexed="64"/>
      </top>
      <bottom style="thin">
        <color indexed="64"/>
      </bottom>
      <diagonal>
        <color indexed="0"/>
      </diagonal>
    </border>
    <border>
      <left>
        <color indexed="64"/>
      </left>
      <right style="thin">
        <color indexed="64"/>
      </right>
      <top style="thin">
        <color indexed="64"/>
      </top>
      <bottom style="thin">
        <color indexed="64"/>
      </bottom>
      <diagonal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 style="thin">
        <color indexed="64"/>
      </top>
      <bottom style="double">
        <color indexed="64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 style="double">
        <color indexed="64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 style="double">
        <color indexed="64"/>
      </bottom>
      <diagonal>
        <color indexed="64"/>
      </diagonal>
    </border>
    <border>
      <left>
        <color indexed="0"/>
      </left>
      <right>
        <color indexed="0"/>
      </right>
      <top style="thin">
        <color indexed="64"/>
      </top>
      <bottom style="thin">
        <color indexed="64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theme="0" tint="-0.349986266670736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theme="0" tint="-0.349986266670736"/>
      </bottom>
      <diagonal>
        <color indexed="0"/>
      </diagonal>
    </border>
    <border>
      <left>
        <color indexed="0"/>
      </left>
      <right>
        <color indexed="0"/>
      </right>
      <top style="thin">
        <color theme="0" tint="-0.349986266670736"/>
      </top>
      <bottom style="thin">
        <color theme="0" tint="-0.349986266670736"/>
      </bottom>
      <diagonal>
        <color indexed="0"/>
      </diagonal>
    </border>
    <border>
      <left>
        <color indexed="0"/>
      </left>
      <right style="thin">
        <color indexed="64"/>
      </right>
      <top style="thin">
        <color theme="0" tint="-0.349986266670736"/>
      </top>
      <bottom style="thin">
        <color theme="0" tint="-0.349986266670736"/>
      </bottom>
      <diagonal>
        <color indexed="0"/>
      </diagonal>
    </border>
    <border>
      <left>
        <color indexed="0"/>
      </left>
      <right>
        <color indexed="0"/>
      </right>
      <top style="thin">
        <color theme="0" tint="-0.349986266670736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 style="thin">
        <color theme="0" tint="-0.349986266670736"/>
      </top>
      <bottom style="thin">
        <color indexed="64"/>
      </bottom>
      <diagonal>
        <color indexed="0"/>
      </diagonal>
    </border>
  </borders>
  <cellStyleXfs count="4">
    <xf numFmtId="0" fontId="0" fillId="2" borderId="1"/>
    <xf numFmtId="170" fontId="0" fillId="2" borderId="1" applyFont="0" applyFill="0" applyBorder="0" applyAlignment="0" applyProtection="0"/>
    <xf numFmtId="0" fontId="7" fillId="2" borderId="1"/>
    <xf numFmtId="9" fontId="7" fillId="2" borderId="1" applyFont="0" applyFill="0" applyBorder="0" applyAlignment="0" applyProtection="0"/>
  </cellStyleXfs>
  <cellXfs count="45">
    <xf numFmtId="0" fontId="0" fillId="2" borderId="1" xfId="0"/>
    <xf numFmtId="0" fontId="1" fillId="2" borderId="1" xfId="0" applyFont="1"/>
    <xf numFmtId="168" fontId="1" fillId="2" borderId="1" xfId="0" applyNumberFormat="1" applyFont="1"/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1" fillId="3" borderId="7" xfId="0" applyFont="1" applyFill="1" applyBorder="1"/>
    <xf numFmtId="0" fontId="1" fillId="3" borderId="8" xfId="0" applyFont="1" applyFill="1" applyBorder="1" applyAlignment="1"/>
    <xf numFmtId="168" fontId="1" fillId="3" borderId="8" xfId="0" applyNumberFormat="1" applyFont="1" applyFill="1" applyBorder="1" applyAlignment="1"/>
    <xf numFmtId="168" fontId="1" fillId="3" borderId="9" xfId="0" applyNumberFormat="1" applyFont="1" applyFill="1" applyBorder="1" applyAlignment="1"/>
    <xf numFmtId="0" fontId="1" fillId="3" borderId="10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168" fontId="1" fillId="3" borderId="12" xfId="0" applyNumberFormat="1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/>
    </xf>
    <xf numFmtId="0" fontId="4" fillId="4" borderId="14" xfId="0" applyFont="1" applyFill="1" applyBorder="1"/>
    <xf numFmtId="177" fontId="4" fillId="4" borderId="14" xfId="1" applyNumberFormat="1" applyFont="1" applyFill="1" applyBorder="1" applyAlignment="1" applyProtection="1">
      <alignment vertical="top"/>
    </xf>
    <xf numFmtId="177" fontId="4" fillId="4" borderId="15" xfId="1" applyNumberFormat="1" applyFont="1" applyFill="1" applyBorder="1" applyAlignment="1" applyProtection="1">
      <alignment vertical="top"/>
    </xf>
    <xf numFmtId="0" fontId="4" fillId="5" borderId="5" xfId="0" applyFont="1" applyFill="1" applyBorder="1" applyAlignment="1">
      <alignment horizontal="center"/>
    </xf>
    <xf numFmtId="0" fontId="4" fillId="5" borderId="1" xfId="0" applyFont="1" applyFill="1" applyBorder="1"/>
    <xf numFmtId="177" fontId="4" fillId="5" borderId="1" xfId="1" applyNumberFormat="1" applyFont="1" applyFill="1" applyBorder="1" applyAlignment="1" applyProtection="1">
      <alignment vertical="top"/>
    </xf>
    <xf numFmtId="177" fontId="4" fillId="5" borderId="6" xfId="1" applyNumberFormat="1" applyFont="1" applyFill="1" applyBorder="1" applyAlignment="1" applyProtection="1">
      <alignment vertical="top"/>
    </xf>
    <xf numFmtId="177" fontId="4" fillId="5" borderId="16" xfId="1" applyNumberFormat="1" applyFont="1" applyFill="1" applyBorder="1" applyAlignment="1" applyProtection="1">
      <alignment vertical="top"/>
    </xf>
    <xf numFmtId="177" fontId="4" fillId="5" borderId="11" xfId="1" applyNumberFormat="1" applyFont="1" applyFill="1" applyBorder="1" applyAlignment="1" applyProtection="1">
      <alignment vertical="top"/>
    </xf>
    <xf numFmtId="0" fontId="4" fillId="2" borderId="5" xfId="0" applyFont="1" applyBorder="1" applyAlignment="1">
      <alignment horizontal="center"/>
    </xf>
    <xf numFmtId="0" fontId="4" fillId="2" borderId="1" xfId="0" applyFont="1" applyBorder="1"/>
    <xf numFmtId="177" fontId="4" fillId="6" borderId="17" xfId="1" applyNumberFormat="1" applyFont="1" applyFill="1" applyBorder="1" applyAlignment="1" applyProtection="1">
      <alignment vertical="top"/>
      <protection locked="0"/>
    </xf>
    <xf numFmtId="177" fontId="4" fillId="6" borderId="18" xfId="1" applyNumberFormat="1" applyFont="1" applyFill="1" applyBorder="1" applyAlignment="1" applyProtection="1">
      <alignment vertical="top"/>
      <protection locked="0"/>
    </xf>
    <xf numFmtId="177" fontId="4" fillId="6" borderId="1" xfId="1" applyNumberFormat="1" applyFont="1" applyFill="1" applyBorder="1" applyAlignment="1" applyProtection="1">
      <alignment vertical="top"/>
      <protection locked="0"/>
    </xf>
    <xf numFmtId="177" fontId="4" fillId="6" borderId="6" xfId="1" applyNumberFormat="1" applyFont="1" applyFill="1" applyBorder="1" applyAlignment="1" applyProtection="1">
      <alignment vertical="top"/>
      <protection locked="0"/>
    </xf>
    <xf numFmtId="177" fontId="4" fillId="6" borderId="19" xfId="1" applyNumberFormat="1" applyFont="1" applyFill="1" applyBorder="1" applyAlignment="1" applyProtection="1">
      <alignment vertical="top"/>
      <protection locked="0"/>
    </xf>
    <xf numFmtId="177" fontId="4" fillId="6" borderId="20" xfId="1" applyNumberFormat="1" applyFont="1" applyFill="1" applyBorder="1" applyAlignment="1" applyProtection="1">
      <alignment vertical="top"/>
      <protection locked="0"/>
    </xf>
    <xf numFmtId="0" fontId="4" fillId="2" borderId="7" xfId="0" applyFont="1" applyBorder="1" applyAlignment="1">
      <alignment horizontal="center"/>
    </xf>
    <xf numFmtId="0" fontId="4" fillId="2" borderId="8" xfId="0" applyFont="1" applyBorder="1"/>
    <xf numFmtId="177" fontId="4" fillId="6" borderId="21" xfId="1" applyNumberFormat="1" applyFont="1" applyFill="1" applyBorder="1" applyAlignment="1" applyProtection="1">
      <alignment vertical="top"/>
      <protection locked="0"/>
    </xf>
    <xf numFmtId="177" fontId="4" fillId="6" borderId="22" xfId="1" applyNumberFormat="1" applyFont="1" applyFill="1" applyBorder="1" applyAlignment="1" applyProtection="1">
      <alignment vertical="top"/>
      <protection locked="0"/>
    </xf>
    <xf numFmtId="0" fontId="4" fillId="2" borderId="1" xfId="0" applyFont="1" applyBorder="1" applyAlignment="1">
      <alignment horizontal="center"/>
    </xf>
    <xf numFmtId="3" fontId="4" fillId="6" borderId="1" xfId="2" applyNumberFormat="1" applyFont="1" applyFill="1" applyBorder="1" applyAlignment="1" applyProtection="1">
      <alignment vertical="top"/>
      <protection locked="0"/>
    </xf>
    <xf numFmtId="0" fontId="5" fillId="2" borderId="1" xfId="0" applyFont="1" applyAlignment="1">
      <alignment horizontal="center"/>
    </xf>
    <xf numFmtId="177" fontId="6" fillId="2" borderId="1" xfId="0" applyNumberFormat="1" applyFont="1" applyFill="1" applyBorder="1" applyAlignment="1">
      <alignment horizontal="right"/>
    </xf>
  </cellXfs>
  <cellStyles count="4">
    <cellStyle name="Normal" xfId="0" builtinId="0"/>
    <cellStyle name="Currency" xfId="1" builtinId="4"/>
    <cellStyle name="Normal 2" xfId="2"/>
    <cellStyle name="Porcentual 2" xfId="3"/>
  </cellStyles>
  <dxfs count="0"/>
  <tableStyles count="0" defaultTableStyle="TableStyleMedium9" defaultPivotStyle="PivotStyleLight16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zoomScaleNormal="100" workbookViewId="0"/>
  </sheetViews>
  <sheetFormatPr baseColWidth="10" defaultColWidth="11.43" defaultRowHeight="12.75"/>
  <cols>
    <col min="1" max="1" width="1.71" style="1" customWidth="1"/>
    <col min="2" max="2" width="7.14" style="1" customWidth="1"/>
    <col min="3" max="3" width="100.57" style="1" bestFit="1" customWidth="1"/>
    <col min="4" max="7" width="15.71" style="2" customWidth="1"/>
    <col min="8" max="8" width="17.71" style="2" customWidth="1"/>
    <col min="9" max="256" width="11.43" style="1"/>
  </cols>
  <sheetData>
    <row r="1" ht="6.75" customHeight="1"/>
    <row r="2" ht="17.1" customHeight="1">
      <c r="B2" s="3" t="s">
        <v>0</v>
      </c>
      <c r="C2" s="4"/>
      <c r="D2" s="4"/>
      <c r="E2" s="4"/>
      <c r="F2" s="4"/>
      <c r="G2" s="4"/>
      <c r="H2" s="5"/>
    </row>
    <row r="3" ht="17.1" customHeight="1">
      <c r="B3" s="6" t="s">
        <v>1</v>
      </c>
      <c r="C3" s="7"/>
      <c r="D3" s="7"/>
      <c r="E3" s="7"/>
      <c r="F3" s="7"/>
      <c r="G3" s="7"/>
      <c r="H3" s="8"/>
    </row>
    <row r="4" ht="17.1" customHeight="1">
      <c r="B4" s="9" t="s">
        <v>2</v>
      </c>
      <c r="C4" s="10"/>
      <c r="D4" s="10"/>
      <c r="E4" s="10"/>
      <c r="F4" s="10"/>
      <c r="G4" s="10"/>
      <c r="H4" s="11"/>
    </row>
    <row r="5" ht="5.25" customHeight="1">
      <c r="B5" s="12"/>
      <c r="C5" s="13"/>
      <c r="D5" s="14"/>
      <c r="E5" s="14"/>
      <c r="F5" s="14"/>
      <c r="G5" s="14"/>
      <c r="H5" s="15"/>
    </row>
    <row r="6" ht="3" customHeight="1"/>
    <row r="7" ht="38.25">
      <c r="B7" s="16" t="s">
        <v>3</v>
      </c>
      <c r="C7" s="17"/>
      <c r="D7" s="18" t="s">
        <v>4</v>
      </c>
      <c r="E7" s="18" t="s">
        <v>5</v>
      </c>
      <c r="F7" s="18" t="s">
        <v>6</v>
      </c>
      <c r="G7" s="18" t="s">
        <v>7</v>
      </c>
      <c r="H7" s="18" t="s">
        <v>8</v>
      </c>
    </row>
    <row r="8" ht="4.5" customHeight="1"/>
    <row r="9" thickBot="1" ht="13.5">
      <c r="B9" s="19" t="s">
        <v>9</v>
      </c>
      <c r="C9" s="20" t="s">
        <v>10</v>
      </c>
      <c r="D9" s="21">
        <f>D10+D48</f>
        <v>153467357.47999999</v>
      </c>
      <c r="E9" s="21">
        <f>E10+E48</f>
        <v>29108945.799999997</v>
      </c>
      <c r="F9" s="21">
        <f>F10+F48</f>
        <v>26110409.719999999</v>
      </c>
      <c r="G9" s="21">
        <f>G10+G48</f>
        <v>156465893.56</v>
      </c>
      <c r="H9" s="22">
        <f>H10+H48</f>
        <v>2998536.0799999963</v>
      </c>
    </row>
    <row r="10" thickTop="1" ht="13.5">
      <c r="B10" s="23" t="s">
        <v>9</v>
      </c>
      <c r="C10" s="24" t="s">
        <v>11</v>
      </c>
      <c r="D10" s="25">
        <f>D11+D19+D27+D33+D39+D41+D44</f>
        <v>2277416.8700000001</v>
      </c>
      <c r="E10" s="25">
        <f>E11+E19+E27+E33+E39+E41+E44</f>
        <v>25516592.169999998</v>
      </c>
      <c r="F10" s="25">
        <f>F11+F19+F27+F33+F39+F41+F44</f>
        <v>26110409.719999999</v>
      </c>
      <c r="G10" s="25">
        <f>SUM(G11,G19,G27,G33,G39,G41,G44)</f>
        <v>1683599.3199999994</v>
      </c>
      <c r="H10" s="26">
        <f>SUM(H11,H19,H27,H33,H39,H41,H44)</f>
        <v>-593817.55000000075</v>
      </c>
    </row>
    <row r="11">
      <c r="B11" s="23" t="s">
        <v>9</v>
      </c>
      <c r="C11" s="24" t="s">
        <v>12</v>
      </c>
      <c r="D11" s="27">
        <f>SUM(D12:D18)</f>
        <v>2235013.8300000001</v>
      </c>
      <c r="E11" s="27">
        <f>SUM(E12:E18)</f>
        <v>13479807.34</v>
      </c>
      <c r="F11" s="27">
        <f>SUM(F12:F18)</f>
        <v>14570552.029999999</v>
      </c>
      <c r="G11" s="27">
        <f>SUM(G12:G18)</f>
        <v>1144269.1399999997</v>
      </c>
      <c r="H11" s="28">
        <f>SUM(H12:H18)</f>
        <v>-1090744.6900000004</v>
      </c>
    </row>
    <row r="12">
      <c r="B12" s="29" t="s">
        <v>9</v>
      </c>
      <c r="C12" s="30" t="s">
        <v>13</v>
      </c>
      <c r="D12" s="31">
        <v>334685.28999999998</v>
      </c>
      <c r="E12" s="31">
        <v>1855144.79</v>
      </c>
      <c r="F12" s="31">
        <v>1596673.01</v>
      </c>
      <c r="G12" s="31">
        <f>D12+E12-F12</f>
        <v>593157.07000000007</v>
      </c>
      <c r="H12" s="32">
        <f>G12-D12</f>
        <v>258471.78000000009</v>
      </c>
    </row>
    <row r="13">
      <c r="B13" s="29" t="s">
        <v>9</v>
      </c>
      <c r="C13" s="30" t="s">
        <v>14</v>
      </c>
      <c r="D13" s="31">
        <v>1900328.54</v>
      </c>
      <c r="E13" s="31">
        <v>11612241.41</v>
      </c>
      <c r="F13" s="31">
        <v>12961546.02</v>
      </c>
      <c r="G13" s="31">
        <f t="shared" ref="G13:G18" si="0">D13+E13-F13</f>
        <v>551023.9299999997</v>
      </c>
      <c r="H13" s="32">
        <f t="shared" ref="H13:H18" si="1">G13-D13</f>
        <v>-1349304.6100000003</v>
      </c>
    </row>
    <row r="14">
      <c r="B14" s="29" t="s">
        <v>9</v>
      </c>
      <c r="C14" s="30" t="s">
        <v>15</v>
      </c>
      <c r="D14" s="31">
        <v>0</v>
      </c>
      <c r="E14" s="31">
        <v>0</v>
      </c>
      <c r="F14" s="31">
        <v>0</v>
      </c>
      <c r="G14" s="31">
        <f t="shared" si="0"/>
        <v>0</v>
      </c>
      <c r="H14" s="32">
        <f t="shared" si="1"/>
        <v>0</v>
      </c>
    </row>
    <row r="15">
      <c r="B15" s="29" t="s">
        <v>9</v>
      </c>
      <c r="C15" s="30" t="s">
        <v>16</v>
      </c>
      <c r="D15" s="31">
        <v>0</v>
      </c>
      <c r="E15" s="31">
        <v>0</v>
      </c>
      <c r="F15" s="31">
        <v>0</v>
      </c>
      <c r="G15" s="31">
        <f t="shared" si="0"/>
        <v>0</v>
      </c>
      <c r="H15" s="32">
        <f t="shared" si="1"/>
        <v>0</v>
      </c>
    </row>
    <row r="16">
      <c r="B16" s="29" t="s">
        <v>9</v>
      </c>
      <c r="C16" s="30" t="s">
        <v>17</v>
      </c>
      <c r="D16" s="31">
        <v>0</v>
      </c>
      <c r="E16" s="31">
        <v>0</v>
      </c>
      <c r="F16" s="31">
        <v>0</v>
      </c>
      <c r="G16" s="31">
        <f t="shared" si="0"/>
        <v>0</v>
      </c>
      <c r="H16" s="32">
        <f t="shared" si="1"/>
        <v>0</v>
      </c>
    </row>
    <row r="17">
      <c r="B17" s="29" t="s">
        <v>9</v>
      </c>
      <c r="C17" s="30" t="s">
        <v>18</v>
      </c>
      <c r="D17" s="31">
        <v>0</v>
      </c>
      <c r="E17" s="31">
        <v>0</v>
      </c>
      <c r="F17" s="31">
        <v>0</v>
      </c>
      <c r="G17" s="31">
        <f t="shared" si="0"/>
        <v>0</v>
      </c>
      <c r="H17" s="32">
        <f t="shared" si="1"/>
        <v>0</v>
      </c>
    </row>
    <row r="18">
      <c r="B18" s="29" t="s">
        <v>9</v>
      </c>
      <c r="C18" s="30" t="s">
        <v>19</v>
      </c>
      <c r="D18" s="33">
        <v>0</v>
      </c>
      <c r="E18" s="33">
        <v>12421.139999999999</v>
      </c>
      <c r="F18" s="33">
        <v>12333</v>
      </c>
      <c r="G18" s="33">
        <f t="shared" si="0"/>
        <v>88.139999999999418</v>
      </c>
      <c r="H18" s="34">
        <f t="shared" si="1"/>
        <v>88.139999999999418</v>
      </c>
    </row>
    <row r="19">
      <c r="B19" s="23" t="s">
        <v>9</v>
      </c>
      <c r="C19" s="24" t="s">
        <v>20</v>
      </c>
      <c r="D19" s="27">
        <f>SUM(D20:D26)</f>
        <v>39758.290000000001</v>
      </c>
      <c r="E19" s="27">
        <f>SUM(E20:E26)</f>
        <v>10968510.67</v>
      </c>
      <c r="F19" s="27">
        <f>SUM(F20:F26)</f>
        <v>10471583.529999999</v>
      </c>
      <c r="G19" s="27">
        <f>SUM(G20:G26)</f>
        <v>536685.4299999997</v>
      </c>
      <c r="H19" s="28">
        <f>SUM(H20:H26)</f>
        <v>496927.13999999972</v>
      </c>
    </row>
    <row r="20">
      <c r="B20" s="29" t="s">
        <v>9</v>
      </c>
      <c r="C20" s="30" t="s">
        <v>21</v>
      </c>
      <c r="D20" s="31">
        <v>0</v>
      </c>
      <c r="E20" s="31">
        <v>3055164.2799999998</v>
      </c>
      <c r="F20" s="31">
        <v>2527923.8700000001</v>
      </c>
      <c r="G20" s="31">
        <f t="shared" ref="G20:G47" si="2">D20+E20-F20</f>
        <v>527240.40999999968</v>
      </c>
      <c r="H20" s="32">
        <f t="shared" ref="H20:H26" si="3">G20-D20</f>
        <v>527240.40999999968</v>
      </c>
    </row>
    <row r="21">
      <c r="B21" s="29" t="s">
        <v>9</v>
      </c>
      <c r="C21" s="30" t="s">
        <v>22</v>
      </c>
      <c r="D21" s="35">
        <v>0</v>
      </c>
      <c r="E21" s="35">
        <v>5996274.6500000004</v>
      </c>
      <c r="F21" s="35">
        <v>5996274.6500000004</v>
      </c>
      <c r="G21" s="35">
        <f t="shared" si="2"/>
        <v>0</v>
      </c>
      <c r="H21" s="36">
        <f t="shared" si="3"/>
        <v>0</v>
      </c>
    </row>
    <row r="22">
      <c r="B22" s="29" t="s">
        <v>9</v>
      </c>
      <c r="C22" s="30" t="s">
        <v>23</v>
      </c>
      <c r="D22" s="35">
        <v>0</v>
      </c>
      <c r="E22" s="35">
        <v>0</v>
      </c>
      <c r="F22" s="35">
        <v>0</v>
      </c>
      <c r="G22" s="35">
        <f t="shared" si="2"/>
        <v>0</v>
      </c>
      <c r="H22" s="36">
        <f t="shared" si="3"/>
        <v>0</v>
      </c>
    </row>
    <row r="23">
      <c r="B23" s="29" t="s">
        <v>9</v>
      </c>
      <c r="C23" s="30" t="s">
        <v>24</v>
      </c>
      <c r="D23" s="35">
        <v>32858.290000000001</v>
      </c>
      <c r="E23" s="35">
        <v>1910771.74</v>
      </c>
      <c r="F23" s="35">
        <v>1943535.01</v>
      </c>
      <c r="G23" s="35">
        <f t="shared" si="2"/>
        <v>95.020000000018626</v>
      </c>
      <c r="H23" s="36">
        <f t="shared" si="3"/>
        <v>-32763.269999999982</v>
      </c>
    </row>
    <row r="24">
      <c r="B24" s="29" t="s">
        <v>9</v>
      </c>
      <c r="C24" s="30" t="s">
        <v>25</v>
      </c>
      <c r="D24" s="35">
        <v>0</v>
      </c>
      <c r="E24" s="35">
        <v>0</v>
      </c>
      <c r="F24" s="35">
        <v>0</v>
      </c>
      <c r="G24" s="35">
        <f t="shared" si="2"/>
        <v>0</v>
      </c>
      <c r="H24" s="36">
        <f t="shared" si="3"/>
        <v>0</v>
      </c>
    </row>
    <row r="25">
      <c r="B25" s="29" t="s">
        <v>9</v>
      </c>
      <c r="C25" s="30" t="s">
        <v>26</v>
      </c>
      <c r="D25" s="35">
        <v>6900</v>
      </c>
      <c r="E25" s="35">
        <v>6300</v>
      </c>
      <c r="F25" s="35">
        <v>3850</v>
      </c>
      <c r="G25" s="35">
        <f t="shared" si="2"/>
        <v>9350</v>
      </c>
      <c r="H25" s="36">
        <f t="shared" si="3"/>
        <v>2450</v>
      </c>
    </row>
    <row r="26">
      <c r="B26" s="29" t="s">
        <v>9</v>
      </c>
      <c r="C26" s="30" t="s">
        <v>27</v>
      </c>
      <c r="D26" s="35">
        <v>0</v>
      </c>
      <c r="E26" s="35">
        <v>0</v>
      </c>
      <c r="F26" s="35">
        <v>0</v>
      </c>
      <c r="G26" s="35">
        <f t="shared" si="2"/>
        <v>0</v>
      </c>
      <c r="H26" s="36">
        <f t="shared" si="3"/>
        <v>0</v>
      </c>
    </row>
    <row r="27">
      <c r="B27" s="23" t="s">
        <v>9</v>
      </c>
      <c r="C27" s="24" t="s">
        <v>28</v>
      </c>
      <c r="D27" s="27">
        <f>SUM(D28:D32)</f>
        <v>2644.75</v>
      </c>
      <c r="E27" s="27">
        <f>SUM(E28:E32)</f>
        <v>0</v>
      </c>
      <c r="F27" s="27">
        <f>SUM(F28:F32)</f>
        <v>0</v>
      </c>
      <c r="G27" s="27">
        <f>SUM(G28:G32)</f>
        <v>2644.75</v>
      </c>
      <c r="H27" s="28">
        <f>SUM(H28:H32)</f>
        <v>0</v>
      </c>
    </row>
    <row r="28">
      <c r="B28" s="29" t="s">
        <v>9</v>
      </c>
      <c r="C28" s="30" t="s">
        <v>29</v>
      </c>
      <c r="D28" s="35">
        <v>2644.75</v>
      </c>
      <c r="E28" s="35">
        <v>0</v>
      </c>
      <c r="F28" s="35">
        <v>0</v>
      </c>
      <c r="G28" s="35">
        <f t="shared" si="2"/>
        <v>2644.75</v>
      </c>
      <c r="H28" s="36">
        <f>G28-D28</f>
        <v>0</v>
      </c>
    </row>
    <row r="29">
      <c r="B29" s="29" t="s">
        <v>9</v>
      </c>
      <c r="C29" s="30" t="s">
        <v>30</v>
      </c>
      <c r="D29" s="35">
        <v>0</v>
      </c>
      <c r="E29" s="35">
        <v>0</v>
      </c>
      <c r="F29" s="35">
        <v>0</v>
      </c>
      <c r="G29" s="35">
        <f t="shared" si="2"/>
        <v>0</v>
      </c>
      <c r="H29" s="36">
        <f>G29-D29</f>
        <v>0</v>
      </c>
    </row>
    <row r="30">
      <c r="B30" s="29" t="s">
        <v>9</v>
      </c>
      <c r="C30" s="30" t="s">
        <v>31</v>
      </c>
      <c r="D30" s="35">
        <v>0</v>
      </c>
      <c r="E30" s="35">
        <v>0</v>
      </c>
      <c r="F30" s="35">
        <v>0</v>
      </c>
      <c r="G30" s="35">
        <f t="shared" si="2"/>
        <v>0</v>
      </c>
      <c r="H30" s="36">
        <f>G30-D30</f>
        <v>0</v>
      </c>
    </row>
    <row r="31">
      <c r="B31" s="29" t="s">
        <v>9</v>
      </c>
      <c r="C31" s="30" t="s">
        <v>32</v>
      </c>
      <c r="D31" s="35">
        <v>0</v>
      </c>
      <c r="E31" s="35">
        <v>0</v>
      </c>
      <c r="F31" s="35">
        <v>0</v>
      </c>
      <c r="G31" s="35">
        <f t="shared" si="2"/>
        <v>0</v>
      </c>
      <c r="H31" s="36">
        <f>G31-D31</f>
        <v>0</v>
      </c>
    </row>
    <row r="32">
      <c r="B32" s="29" t="s">
        <v>9</v>
      </c>
      <c r="C32" s="30" t="s">
        <v>33</v>
      </c>
      <c r="D32" s="35">
        <v>0</v>
      </c>
      <c r="E32" s="35">
        <v>0</v>
      </c>
      <c r="F32" s="35">
        <v>0</v>
      </c>
      <c r="G32" s="35">
        <f t="shared" si="2"/>
        <v>0</v>
      </c>
      <c r="H32" s="36">
        <f>G32-D32</f>
        <v>0</v>
      </c>
    </row>
    <row r="33">
      <c r="B33" s="23" t="s">
        <v>9</v>
      </c>
      <c r="C33" s="24" t="s">
        <v>34</v>
      </c>
      <c r="D33" s="27">
        <f>SUM(D34:D38)</f>
        <v>0</v>
      </c>
      <c r="E33" s="27">
        <f>SUM(E34:E38)</f>
        <v>0</v>
      </c>
      <c r="F33" s="27">
        <f>SUM(F34:F38)</f>
        <v>0</v>
      </c>
      <c r="G33" s="27">
        <f>SUM(G34:G38)</f>
        <v>0</v>
      </c>
      <c r="H33" s="28">
        <f>SUM(H34:H38)</f>
        <v>0</v>
      </c>
    </row>
    <row r="34">
      <c r="B34" s="29" t="s">
        <v>9</v>
      </c>
      <c r="C34" s="30" t="s">
        <v>35</v>
      </c>
      <c r="D34" s="35">
        <v>0</v>
      </c>
      <c r="E34" s="35">
        <v>0</v>
      </c>
      <c r="F34" s="35">
        <v>0</v>
      </c>
      <c r="G34" s="35">
        <f t="shared" si="2"/>
        <v>0</v>
      </c>
      <c r="H34" s="36">
        <f>G34-D34</f>
        <v>0</v>
      </c>
    </row>
    <row r="35">
      <c r="B35" s="29" t="s">
        <v>9</v>
      </c>
      <c r="C35" s="30" t="s">
        <v>36</v>
      </c>
      <c r="D35" s="35">
        <v>0</v>
      </c>
      <c r="E35" s="35">
        <v>0</v>
      </c>
      <c r="F35" s="35">
        <v>0</v>
      </c>
      <c r="G35" s="35">
        <f t="shared" si="2"/>
        <v>0</v>
      </c>
      <c r="H35" s="36">
        <f>G35-D35</f>
        <v>0</v>
      </c>
    </row>
    <row r="36">
      <c r="B36" s="29" t="s">
        <v>9</v>
      </c>
      <c r="C36" s="30" t="s">
        <v>37</v>
      </c>
      <c r="D36" s="35">
        <v>0</v>
      </c>
      <c r="E36" s="35">
        <v>0</v>
      </c>
      <c r="F36" s="35">
        <v>0</v>
      </c>
      <c r="G36" s="35">
        <f t="shared" si="2"/>
        <v>0</v>
      </c>
      <c r="H36" s="36">
        <f>G36-D36</f>
        <v>0</v>
      </c>
    </row>
    <row r="37">
      <c r="B37" s="29" t="s">
        <v>9</v>
      </c>
      <c r="C37" s="30" t="s">
        <v>38</v>
      </c>
      <c r="D37" s="35">
        <v>0</v>
      </c>
      <c r="E37" s="35">
        <v>0</v>
      </c>
      <c r="F37" s="35">
        <v>0</v>
      </c>
      <c r="G37" s="35">
        <f t="shared" si="2"/>
        <v>0</v>
      </c>
      <c r="H37" s="36">
        <f>G37-D37</f>
        <v>0</v>
      </c>
    </row>
    <row r="38">
      <c r="B38" s="29" t="s">
        <v>9</v>
      </c>
      <c r="C38" s="30" t="s">
        <v>39</v>
      </c>
      <c r="D38" s="35">
        <v>0</v>
      </c>
      <c r="E38" s="35">
        <v>0</v>
      </c>
      <c r="F38" s="35">
        <v>0</v>
      </c>
      <c r="G38" s="35">
        <f t="shared" si="2"/>
        <v>0</v>
      </c>
      <c r="H38" s="36">
        <f>G38-D38</f>
        <v>0</v>
      </c>
    </row>
    <row r="39">
      <c r="B39" s="23" t="s">
        <v>9</v>
      </c>
      <c r="C39" s="24" t="s">
        <v>40</v>
      </c>
      <c r="D39" s="27">
        <f>SUM(D40)</f>
        <v>0</v>
      </c>
      <c r="E39" s="27">
        <f>SUM(E40)</f>
        <v>1068274.1599999999</v>
      </c>
      <c r="F39" s="27">
        <f>SUM(F40)</f>
        <v>1068274.1599999999</v>
      </c>
      <c r="G39" s="27">
        <f>SUM(G40)</f>
        <v>0</v>
      </c>
      <c r="H39" s="28">
        <f>SUM(H40)</f>
        <v>0</v>
      </c>
    </row>
    <row r="40">
      <c r="B40" s="29" t="s">
        <v>9</v>
      </c>
      <c r="C40" s="30" t="s">
        <v>41</v>
      </c>
      <c r="D40" s="35">
        <v>0</v>
      </c>
      <c r="E40" s="35">
        <v>1068274.1599999999</v>
      </c>
      <c r="F40" s="35">
        <v>1068274.1599999999</v>
      </c>
      <c r="G40" s="35">
        <f t="shared" si="2"/>
        <v>0</v>
      </c>
      <c r="H40" s="36">
        <f>G40-D40</f>
        <v>0</v>
      </c>
    </row>
    <row r="41">
      <c r="B41" s="23" t="s">
        <v>9</v>
      </c>
      <c r="C41" s="24" t="s">
        <v>42</v>
      </c>
      <c r="D41" s="27">
        <f>SUM(D42:D43)</f>
        <v>0</v>
      </c>
      <c r="E41" s="27">
        <f>SUM(E42:E43)</f>
        <v>0</v>
      </c>
      <c r="F41" s="27">
        <f>SUM(F42:F43)</f>
        <v>0</v>
      </c>
      <c r="G41" s="27">
        <f>SUM(G42:G43)</f>
        <v>0</v>
      </c>
      <c r="H41" s="28">
        <f>SUM(H42:H43)</f>
        <v>0</v>
      </c>
    </row>
    <row r="42">
      <c r="B42" s="29" t="s">
        <v>9</v>
      </c>
      <c r="C42" s="30" t="s">
        <v>43</v>
      </c>
      <c r="D42" s="35">
        <v>0</v>
      </c>
      <c r="E42" s="35">
        <v>0</v>
      </c>
      <c r="F42" s="35">
        <v>0</v>
      </c>
      <c r="G42" s="35">
        <f t="shared" si="2"/>
        <v>0</v>
      </c>
      <c r="H42" s="36">
        <f>G42-D42</f>
        <v>0</v>
      </c>
    </row>
    <row r="43">
      <c r="B43" s="29" t="s">
        <v>9</v>
      </c>
      <c r="C43" s="30" t="s">
        <v>44</v>
      </c>
      <c r="D43" s="35">
        <v>0</v>
      </c>
      <c r="E43" s="35">
        <v>0</v>
      </c>
      <c r="F43" s="35">
        <v>0</v>
      </c>
      <c r="G43" s="35">
        <f t="shared" si="2"/>
        <v>0</v>
      </c>
      <c r="H43" s="36">
        <f>G43-D43</f>
        <v>0</v>
      </c>
    </row>
    <row r="44">
      <c r="B44" s="23" t="s">
        <v>9</v>
      </c>
      <c r="C44" s="24" t="s">
        <v>45</v>
      </c>
      <c r="D44" s="27">
        <f>SUM(D45:D47)</f>
        <v>0</v>
      </c>
      <c r="E44" s="27">
        <f>SUM(E45:E47)</f>
        <v>0</v>
      </c>
      <c r="F44" s="27">
        <f>SUM(F45:F47)</f>
        <v>0</v>
      </c>
      <c r="G44" s="27">
        <f>SUM(G45:G47)</f>
        <v>0</v>
      </c>
      <c r="H44" s="28">
        <f>SUM(H45:H47)</f>
        <v>0</v>
      </c>
    </row>
    <row r="45">
      <c r="B45" s="29" t="s">
        <v>9</v>
      </c>
      <c r="C45" s="30" t="s">
        <v>46</v>
      </c>
      <c r="D45" s="35">
        <v>0</v>
      </c>
      <c r="E45" s="35">
        <v>0</v>
      </c>
      <c r="F45" s="35">
        <v>0</v>
      </c>
      <c r="G45" s="35">
        <f t="shared" si="2"/>
        <v>0</v>
      </c>
      <c r="H45" s="36">
        <f>G45-D45</f>
        <v>0</v>
      </c>
    </row>
    <row r="46">
      <c r="B46" s="29" t="s">
        <v>9</v>
      </c>
      <c r="C46" s="30" t="s">
        <v>47</v>
      </c>
      <c r="D46" s="35">
        <v>0</v>
      </c>
      <c r="E46" s="35">
        <v>0</v>
      </c>
      <c r="F46" s="35">
        <v>0</v>
      </c>
      <c r="G46" s="35">
        <f t="shared" si="2"/>
        <v>0</v>
      </c>
      <c r="H46" s="36">
        <f>G46-D46</f>
        <v>0</v>
      </c>
    </row>
    <row r="47">
      <c r="B47" s="29" t="s">
        <v>9</v>
      </c>
      <c r="C47" s="30" t="s">
        <v>48</v>
      </c>
      <c r="D47" s="35">
        <v>0</v>
      </c>
      <c r="E47" s="35">
        <v>0</v>
      </c>
      <c r="F47" s="35">
        <v>0</v>
      </c>
      <c r="G47" s="35">
        <f t="shared" si="2"/>
        <v>0</v>
      </c>
      <c r="H47" s="36">
        <f>G47-D47</f>
        <v>0</v>
      </c>
    </row>
    <row r="48">
      <c r="B48" s="23" t="s">
        <v>9</v>
      </c>
      <c r="C48" s="24" t="s">
        <v>49</v>
      </c>
      <c r="D48" s="27">
        <f>D49+D54+D60+D68+D77+D83+D89+D96+D102</f>
        <v>151189940.60999998</v>
      </c>
      <c r="E48" s="27">
        <f>E49+E54+E60+E68+E77+E83+E89+E96+E102</f>
        <v>3592353.6300000004</v>
      </c>
      <c r="F48" s="27">
        <f>F49+F54+F60+F68+F77+F83+F89+F96+F102</f>
        <v>0</v>
      </c>
      <c r="G48" s="27">
        <f>SUM(G49,G54,G60,G68,G77,G83,G89,G96,G102)</f>
        <v>154782294.24000001</v>
      </c>
      <c r="H48" s="28">
        <f>SUM(H49,H54,H60,H68,H77,H83,H89,H96,H102)</f>
        <v>3592353.6299999971</v>
      </c>
    </row>
    <row r="49">
      <c r="B49" s="23" t="s">
        <v>9</v>
      </c>
      <c r="C49" s="24" t="s">
        <v>50</v>
      </c>
      <c r="D49" s="27">
        <f>SUM(D50:D53)</f>
        <v>0</v>
      </c>
      <c r="E49" s="27">
        <f>SUM(E50:E53)</f>
        <v>0</v>
      </c>
      <c r="F49" s="27">
        <f>SUM(F50:F53)</f>
        <v>0</v>
      </c>
      <c r="G49" s="27">
        <f>SUM(G50:G53)</f>
        <v>0</v>
      </c>
      <c r="H49" s="28">
        <f>SUM(H50:H53)</f>
        <v>0</v>
      </c>
    </row>
    <row r="50">
      <c r="B50" s="29" t="s">
        <v>9</v>
      </c>
      <c r="C50" s="30" t="s">
        <v>51</v>
      </c>
      <c r="D50" s="35">
        <v>0</v>
      </c>
      <c r="E50" s="35">
        <v>0</v>
      </c>
      <c r="F50" s="35">
        <v>0</v>
      </c>
      <c r="G50" s="35">
        <f>D50+E50-F50</f>
        <v>0</v>
      </c>
      <c r="H50" s="36">
        <f>G50-D50</f>
        <v>0</v>
      </c>
    </row>
    <row r="51">
      <c r="B51" s="29" t="s">
        <v>9</v>
      </c>
      <c r="C51" s="30" t="s">
        <v>52</v>
      </c>
      <c r="D51" s="35">
        <v>0</v>
      </c>
      <c r="E51" s="35">
        <v>0</v>
      </c>
      <c r="F51" s="35">
        <v>0</v>
      </c>
      <c r="G51" s="35">
        <f>D51+E51-F51</f>
        <v>0</v>
      </c>
      <c r="H51" s="36">
        <f>G51-D51</f>
        <v>0</v>
      </c>
    </row>
    <row r="52">
      <c r="B52" s="29" t="s">
        <v>9</v>
      </c>
      <c r="C52" s="30" t="s">
        <v>53</v>
      </c>
      <c r="D52" s="35">
        <v>0</v>
      </c>
      <c r="E52" s="35">
        <v>0</v>
      </c>
      <c r="F52" s="35">
        <v>0</v>
      </c>
      <c r="G52" s="35">
        <f>D52+E52-F52</f>
        <v>0</v>
      </c>
      <c r="H52" s="36">
        <f>G52-D52</f>
        <v>0</v>
      </c>
    </row>
    <row r="53">
      <c r="B53" s="29" t="s">
        <v>9</v>
      </c>
      <c r="C53" s="30" t="s">
        <v>54</v>
      </c>
      <c r="D53" s="35">
        <v>0</v>
      </c>
      <c r="E53" s="35">
        <v>0</v>
      </c>
      <c r="F53" s="35">
        <v>0</v>
      </c>
      <c r="G53" s="35">
        <f>D53+E53-F53</f>
        <v>0</v>
      </c>
      <c r="H53" s="36">
        <f>G53-D53</f>
        <v>0</v>
      </c>
    </row>
    <row r="54">
      <c r="B54" s="23" t="s">
        <v>9</v>
      </c>
      <c r="C54" s="24" t="s">
        <v>55</v>
      </c>
      <c r="D54" s="27">
        <f>SUM(D55:D59)</f>
        <v>0</v>
      </c>
      <c r="E54" s="27">
        <f>SUM(E55:E59)</f>
        <v>0</v>
      </c>
      <c r="F54" s="27">
        <f>SUM(F55:F59)</f>
        <v>0</v>
      </c>
      <c r="G54" s="27">
        <f>SUM(G55:G59)</f>
        <v>0</v>
      </c>
      <c r="H54" s="28">
        <f>SUM(H55:H59)</f>
        <v>0</v>
      </c>
    </row>
    <row r="55">
      <c r="B55" s="29" t="s">
        <v>9</v>
      </c>
      <c r="C55" s="30" t="s">
        <v>56</v>
      </c>
      <c r="D55" s="35">
        <v>0</v>
      </c>
      <c r="E55" s="35">
        <v>0</v>
      </c>
      <c r="F55" s="35">
        <v>0</v>
      </c>
      <c r="G55" s="35">
        <f>D55+E55-F55</f>
        <v>0</v>
      </c>
      <c r="H55" s="36">
        <f>G55-D55</f>
        <v>0</v>
      </c>
    </row>
    <row r="56">
      <c r="B56" s="29" t="s">
        <v>9</v>
      </c>
      <c r="C56" s="30" t="s">
        <v>57</v>
      </c>
      <c r="D56" s="35">
        <v>0</v>
      </c>
      <c r="E56" s="35">
        <v>0</v>
      </c>
      <c r="F56" s="35">
        <v>0</v>
      </c>
      <c r="G56" s="35">
        <f>D56+E56-F56</f>
        <v>0</v>
      </c>
      <c r="H56" s="36">
        <f>G56-D56</f>
        <v>0</v>
      </c>
    </row>
    <row r="57">
      <c r="B57" s="29" t="s">
        <v>9</v>
      </c>
      <c r="C57" s="30" t="s">
        <v>58</v>
      </c>
      <c r="D57" s="35">
        <v>0</v>
      </c>
      <c r="E57" s="35">
        <v>0</v>
      </c>
      <c r="F57" s="35">
        <v>0</v>
      </c>
      <c r="G57" s="35">
        <f>D57+E57-F57</f>
        <v>0</v>
      </c>
      <c r="H57" s="36">
        <f>G57-D57</f>
        <v>0</v>
      </c>
    </row>
    <row r="58">
      <c r="B58" s="29" t="s">
        <v>9</v>
      </c>
      <c r="C58" s="30" t="s">
        <v>59</v>
      </c>
      <c r="D58" s="35">
        <v>0</v>
      </c>
      <c r="E58" s="35">
        <v>0</v>
      </c>
      <c r="F58" s="35">
        <v>0</v>
      </c>
      <c r="G58" s="35">
        <f>D58+E58-F58</f>
        <v>0</v>
      </c>
      <c r="H58" s="36">
        <f>G58-D58</f>
        <v>0</v>
      </c>
    </row>
    <row r="59">
      <c r="B59" s="29" t="s">
        <v>9</v>
      </c>
      <c r="C59" s="30" t="s">
        <v>60</v>
      </c>
      <c r="D59" s="35">
        <v>0</v>
      </c>
      <c r="E59" s="35">
        <v>0</v>
      </c>
      <c r="F59" s="35">
        <v>0</v>
      </c>
      <c r="G59" s="35">
        <f>D59+E59-F59</f>
        <v>0</v>
      </c>
      <c r="H59" s="36">
        <f>G59-D59</f>
        <v>0</v>
      </c>
    </row>
    <row r="60">
      <c r="B60" s="23" t="s">
        <v>9</v>
      </c>
      <c r="C60" s="24" t="s">
        <v>61</v>
      </c>
      <c r="D60" s="27">
        <f>SUM(D61:D67)</f>
        <v>149561195.44</v>
      </c>
      <c r="E60" s="27">
        <f>SUM(E61:E67)</f>
        <v>3590053.3900000001</v>
      </c>
      <c r="F60" s="27">
        <f>SUM(F61:F67)</f>
        <v>0</v>
      </c>
      <c r="G60" s="27">
        <f>SUM(G61:G67)</f>
        <v>153151248.83000001</v>
      </c>
      <c r="H60" s="28">
        <f>SUM(H61:H67)</f>
        <v>3590053.3899999969</v>
      </c>
    </row>
    <row r="61">
      <c r="B61" s="29" t="s">
        <v>9</v>
      </c>
      <c r="C61" s="30" t="s">
        <v>62</v>
      </c>
      <c r="D61" s="35">
        <v>520000</v>
      </c>
      <c r="E61" s="35">
        <v>0</v>
      </c>
      <c r="F61" s="35">
        <v>0</v>
      </c>
      <c r="G61" s="35">
        <f t="shared" ref="G61:G67" si="4">D61+E61-F61</f>
        <v>520000</v>
      </c>
      <c r="H61" s="36">
        <f t="shared" ref="H61:H67" si="5">G61-D61</f>
        <v>0</v>
      </c>
    </row>
    <row r="62">
      <c r="B62" s="29" t="s">
        <v>9</v>
      </c>
      <c r="C62" s="30" t="s">
        <v>63</v>
      </c>
      <c r="D62" s="35">
        <v>0</v>
      </c>
      <c r="E62" s="35">
        <v>0</v>
      </c>
      <c r="F62" s="35">
        <v>0</v>
      </c>
      <c r="G62" s="35">
        <f t="shared" si="4"/>
        <v>0</v>
      </c>
      <c r="H62" s="36">
        <f t="shared" si="5"/>
        <v>0</v>
      </c>
    </row>
    <row r="63">
      <c r="B63" s="29" t="s">
        <v>9</v>
      </c>
      <c r="C63" s="30" t="s">
        <v>64</v>
      </c>
      <c r="D63" s="35">
        <v>115070802.76000001</v>
      </c>
      <c r="E63" s="35">
        <v>0</v>
      </c>
      <c r="F63" s="35">
        <v>0</v>
      </c>
      <c r="G63" s="35">
        <f t="shared" si="4"/>
        <v>115070802.76000001</v>
      </c>
      <c r="H63" s="36">
        <f t="shared" si="5"/>
        <v>0</v>
      </c>
    </row>
    <row r="64">
      <c r="B64" s="29" t="s">
        <v>9</v>
      </c>
      <c r="C64" s="30" t="s">
        <v>65</v>
      </c>
      <c r="D64" s="35">
        <v>17100</v>
      </c>
      <c r="E64" s="35">
        <v>0</v>
      </c>
      <c r="F64" s="35">
        <v>0</v>
      </c>
      <c r="G64" s="35">
        <f t="shared" si="4"/>
        <v>17100</v>
      </c>
      <c r="H64" s="36">
        <f t="shared" si="5"/>
        <v>0</v>
      </c>
    </row>
    <row r="65">
      <c r="B65" s="29" t="s">
        <v>9</v>
      </c>
      <c r="C65" s="30" t="s">
        <v>66</v>
      </c>
      <c r="D65" s="35">
        <v>32259984.620000001</v>
      </c>
      <c r="E65" s="35">
        <v>3590053.3900000001</v>
      </c>
      <c r="F65" s="35">
        <v>0</v>
      </c>
      <c r="G65" s="35">
        <f t="shared" si="4"/>
        <v>35850038.009999998</v>
      </c>
      <c r="H65" s="36">
        <f t="shared" si="5"/>
        <v>3590053.3899999969</v>
      </c>
    </row>
    <row r="66">
      <c r="B66" s="29" t="s">
        <v>9</v>
      </c>
      <c r="C66" s="30" t="s">
        <v>67</v>
      </c>
      <c r="D66" s="35">
        <v>1693308.0600000001</v>
      </c>
      <c r="E66" s="35">
        <v>0</v>
      </c>
      <c r="F66" s="35">
        <v>0</v>
      </c>
      <c r="G66" s="35">
        <f t="shared" si="4"/>
        <v>1693308.0600000001</v>
      </c>
      <c r="H66" s="36">
        <f t="shared" si="5"/>
        <v>0</v>
      </c>
    </row>
    <row r="67">
      <c r="B67" s="29" t="s">
        <v>9</v>
      </c>
      <c r="C67" s="30" t="s">
        <v>68</v>
      </c>
      <c r="D67" s="35">
        <v>0</v>
      </c>
      <c r="E67" s="35">
        <v>0</v>
      </c>
      <c r="F67" s="35">
        <v>0</v>
      </c>
      <c r="G67" s="35">
        <f t="shared" si="4"/>
        <v>0</v>
      </c>
      <c r="H67" s="36">
        <f t="shared" si="5"/>
        <v>0</v>
      </c>
    </row>
    <row r="68">
      <c r="B68" s="23" t="s">
        <v>9</v>
      </c>
      <c r="C68" s="24" t="s">
        <v>69</v>
      </c>
      <c r="D68" s="27">
        <f>SUM(D69:D76)</f>
        <v>1475401.1699999999</v>
      </c>
      <c r="E68" s="27">
        <f>SUM(E69:E76)</f>
        <v>2300.2399999999998</v>
      </c>
      <c r="F68" s="27">
        <f>SUM(F69:F76)</f>
        <v>0</v>
      </c>
      <c r="G68" s="27">
        <f>SUM(G69:G76)</f>
        <v>1477701.4099999999</v>
      </c>
      <c r="H68" s="28">
        <f>SUM(H69:H76)</f>
        <v>2300.2399999999907</v>
      </c>
    </row>
    <row r="69">
      <c r="B69" s="29" t="s">
        <v>9</v>
      </c>
      <c r="C69" s="30" t="s">
        <v>70</v>
      </c>
      <c r="D69" s="35">
        <v>492488.46999999997</v>
      </c>
      <c r="E69" s="35">
        <v>2300.2399999999998</v>
      </c>
      <c r="F69" s="35">
        <v>0</v>
      </c>
      <c r="G69" s="35">
        <f t="shared" ref="G69:G76" si="6">D69+E69-F69</f>
        <v>494788.70999999996</v>
      </c>
      <c r="H69" s="36">
        <f t="shared" ref="H69:H76" si="7">G69-D69</f>
        <v>2300.2399999999907</v>
      </c>
    </row>
    <row r="70">
      <c r="B70" s="29" t="s">
        <v>9</v>
      </c>
      <c r="C70" s="30" t="s">
        <v>71</v>
      </c>
      <c r="D70" s="35">
        <v>26340.290000000001</v>
      </c>
      <c r="E70" s="35">
        <v>0</v>
      </c>
      <c r="F70" s="35">
        <v>0</v>
      </c>
      <c r="G70" s="35">
        <f t="shared" si="6"/>
        <v>26340.290000000001</v>
      </c>
      <c r="H70" s="36">
        <f t="shared" si="7"/>
        <v>0</v>
      </c>
    </row>
    <row r="71">
      <c r="B71" s="29" t="s">
        <v>9</v>
      </c>
      <c r="C71" s="30" t="s">
        <v>72</v>
      </c>
      <c r="D71" s="35">
        <v>0</v>
      </c>
      <c r="E71" s="35">
        <v>0</v>
      </c>
      <c r="F71" s="35">
        <v>0</v>
      </c>
      <c r="G71" s="35">
        <f t="shared" si="6"/>
        <v>0</v>
      </c>
      <c r="H71" s="36">
        <f t="shared" si="7"/>
        <v>0</v>
      </c>
    </row>
    <row r="72">
      <c r="B72" s="29" t="s">
        <v>9</v>
      </c>
      <c r="C72" s="30" t="s">
        <v>73</v>
      </c>
      <c r="D72" s="35">
        <v>724589.95999999996</v>
      </c>
      <c r="E72" s="35">
        <v>0</v>
      </c>
      <c r="F72" s="35">
        <v>0</v>
      </c>
      <c r="G72" s="35">
        <f t="shared" si="6"/>
        <v>724589.95999999996</v>
      </c>
      <c r="H72" s="36">
        <f t="shared" si="7"/>
        <v>0</v>
      </c>
    </row>
    <row r="73">
      <c r="B73" s="29" t="s">
        <v>9</v>
      </c>
      <c r="C73" s="30" t="s">
        <v>74</v>
      </c>
      <c r="D73" s="35">
        <v>0</v>
      </c>
      <c r="E73" s="35">
        <v>0</v>
      </c>
      <c r="F73" s="35">
        <v>0</v>
      </c>
      <c r="G73" s="35">
        <f t="shared" si="6"/>
        <v>0</v>
      </c>
      <c r="H73" s="36">
        <f t="shared" si="7"/>
        <v>0</v>
      </c>
    </row>
    <row r="74">
      <c r="B74" s="29" t="s">
        <v>9</v>
      </c>
      <c r="C74" s="30" t="s">
        <v>75</v>
      </c>
      <c r="D74" s="35">
        <v>231982.45000000001</v>
      </c>
      <c r="E74" s="35">
        <v>0</v>
      </c>
      <c r="F74" s="35">
        <v>0</v>
      </c>
      <c r="G74" s="35">
        <f t="shared" si="6"/>
        <v>231982.45000000001</v>
      </c>
      <c r="H74" s="36">
        <f t="shared" si="7"/>
        <v>0</v>
      </c>
    </row>
    <row r="75">
      <c r="B75" s="29" t="s">
        <v>9</v>
      </c>
      <c r="C75" s="30" t="s">
        <v>76</v>
      </c>
      <c r="D75" s="35">
        <v>0</v>
      </c>
      <c r="E75" s="35">
        <v>0</v>
      </c>
      <c r="F75" s="35">
        <v>0</v>
      </c>
      <c r="G75" s="35">
        <f t="shared" si="6"/>
        <v>0</v>
      </c>
      <c r="H75" s="36">
        <f t="shared" si="7"/>
        <v>0</v>
      </c>
    </row>
    <row r="76">
      <c r="B76" s="29" t="s">
        <v>9</v>
      </c>
      <c r="C76" s="30" t="s">
        <v>77</v>
      </c>
      <c r="D76" s="35">
        <v>0</v>
      </c>
      <c r="E76" s="35">
        <v>0</v>
      </c>
      <c r="F76" s="35">
        <v>0</v>
      </c>
      <c r="G76" s="35">
        <f t="shared" si="6"/>
        <v>0</v>
      </c>
      <c r="H76" s="36">
        <f t="shared" si="7"/>
        <v>0</v>
      </c>
    </row>
    <row r="77">
      <c r="B77" s="23" t="s">
        <v>9</v>
      </c>
      <c r="C77" s="24" t="s">
        <v>78</v>
      </c>
      <c r="D77" s="27">
        <f>SUM(D78:D82)</f>
        <v>0</v>
      </c>
      <c r="E77" s="27">
        <f>SUM(E78:E82)</f>
        <v>0</v>
      </c>
      <c r="F77" s="27">
        <f>SUM(F78:F82)</f>
        <v>0</v>
      </c>
      <c r="G77" s="27">
        <f>SUM(G78:G82)</f>
        <v>0</v>
      </c>
      <c r="H77" s="28">
        <f>SUM(H78:H82)</f>
        <v>0</v>
      </c>
    </row>
    <row r="78">
      <c r="B78" s="29" t="s">
        <v>9</v>
      </c>
      <c r="C78" s="30" t="s">
        <v>79</v>
      </c>
      <c r="D78" s="35">
        <v>0</v>
      </c>
      <c r="E78" s="35">
        <v>0</v>
      </c>
      <c r="F78" s="35">
        <v>0</v>
      </c>
      <c r="G78" s="35">
        <f>D78+E78-F78</f>
        <v>0</v>
      </c>
      <c r="H78" s="36">
        <f>G78-D78</f>
        <v>0</v>
      </c>
    </row>
    <row r="79">
      <c r="B79" s="29" t="s">
        <v>9</v>
      </c>
      <c r="C79" s="30" t="s">
        <v>80</v>
      </c>
      <c r="D79" s="35">
        <v>0</v>
      </c>
      <c r="E79" s="35">
        <v>0</v>
      </c>
      <c r="F79" s="35">
        <v>0</v>
      </c>
      <c r="G79" s="35">
        <f>D79+E79-F79</f>
        <v>0</v>
      </c>
      <c r="H79" s="36">
        <f>G79-D79</f>
        <v>0</v>
      </c>
    </row>
    <row r="80">
      <c r="B80" s="29" t="s">
        <v>9</v>
      </c>
      <c r="C80" s="30" t="s">
        <v>81</v>
      </c>
      <c r="D80" s="35">
        <v>0</v>
      </c>
      <c r="E80" s="35">
        <v>0</v>
      </c>
      <c r="F80" s="35">
        <v>0</v>
      </c>
      <c r="G80" s="35">
        <f>D80+E80-F80</f>
        <v>0</v>
      </c>
      <c r="H80" s="36">
        <f>G80-D80</f>
        <v>0</v>
      </c>
    </row>
    <row r="81">
      <c r="B81" s="29" t="s">
        <v>9</v>
      </c>
      <c r="C81" s="30" t="s">
        <v>82</v>
      </c>
      <c r="D81" s="35">
        <v>0</v>
      </c>
      <c r="E81" s="35">
        <v>0</v>
      </c>
      <c r="F81" s="35">
        <v>0</v>
      </c>
      <c r="G81" s="35">
        <f>D81+E81-F81</f>
        <v>0</v>
      </c>
      <c r="H81" s="36">
        <f>G81-D81</f>
        <v>0</v>
      </c>
    </row>
    <row r="82">
      <c r="B82" s="29" t="s">
        <v>9</v>
      </c>
      <c r="C82" s="30" t="s">
        <v>83</v>
      </c>
      <c r="D82" s="35">
        <v>0</v>
      </c>
      <c r="E82" s="35">
        <v>0</v>
      </c>
      <c r="F82" s="35">
        <v>0</v>
      </c>
      <c r="G82" s="35">
        <f>D82+E82-F82</f>
        <v>0</v>
      </c>
      <c r="H82" s="36">
        <f>G82-D82</f>
        <v>0</v>
      </c>
    </row>
    <row r="83">
      <c r="B83" s="23" t="s">
        <v>9</v>
      </c>
      <c r="C83" s="24" t="s">
        <v>84</v>
      </c>
      <c r="D83" s="27">
        <f>SUM(D84:D88)</f>
        <v>0</v>
      </c>
      <c r="E83" s="27">
        <f>SUM(E84:E88)</f>
        <v>0</v>
      </c>
      <c r="F83" s="27">
        <f>SUM(F84:F88)</f>
        <v>0</v>
      </c>
      <c r="G83" s="27">
        <f>SUM(G84:G88)</f>
        <v>0</v>
      </c>
      <c r="H83" s="28">
        <f>SUM(H84:H88)</f>
        <v>0</v>
      </c>
    </row>
    <row r="84">
      <c r="B84" s="29" t="s">
        <v>9</v>
      </c>
      <c r="C84" s="30" t="s">
        <v>85</v>
      </c>
      <c r="D84" s="35">
        <v>0</v>
      </c>
      <c r="E84" s="35">
        <v>0</v>
      </c>
      <c r="F84" s="35">
        <v>0</v>
      </c>
      <c r="G84" s="35">
        <f>D84+E84-F84</f>
        <v>0</v>
      </c>
      <c r="H84" s="36">
        <f>G84-D84</f>
        <v>0</v>
      </c>
    </row>
    <row r="85">
      <c r="B85" s="29" t="s">
        <v>9</v>
      </c>
      <c r="C85" s="30" t="s">
        <v>86</v>
      </c>
      <c r="D85" s="35">
        <v>0</v>
      </c>
      <c r="E85" s="35">
        <v>0</v>
      </c>
      <c r="F85" s="35">
        <v>0</v>
      </c>
      <c r="G85" s="35">
        <f>D85+E85-F85</f>
        <v>0</v>
      </c>
      <c r="H85" s="36">
        <f>G85-D85</f>
        <v>0</v>
      </c>
    </row>
    <row r="86">
      <c r="B86" s="29" t="s">
        <v>9</v>
      </c>
      <c r="C86" s="30" t="s">
        <v>87</v>
      </c>
      <c r="D86" s="35">
        <v>0</v>
      </c>
      <c r="E86" s="35">
        <v>0</v>
      </c>
      <c r="F86" s="35">
        <v>0</v>
      </c>
      <c r="G86" s="35">
        <f>D86+E86-F86</f>
        <v>0</v>
      </c>
      <c r="H86" s="36">
        <f>G86-D86</f>
        <v>0</v>
      </c>
    </row>
    <row r="87">
      <c r="B87" s="29" t="s">
        <v>9</v>
      </c>
      <c r="C87" s="30" t="s">
        <v>88</v>
      </c>
      <c r="D87" s="35">
        <v>0</v>
      </c>
      <c r="E87" s="35">
        <v>0</v>
      </c>
      <c r="F87" s="35">
        <v>0</v>
      </c>
      <c r="G87" s="35">
        <f>D87+E87-F87</f>
        <v>0</v>
      </c>
      <c r="H87" s="36">
        <f>G87-D87</f>
        <v>0</v>
      </c>
    </row>
    <row r="88">
      <c r="B88" s="29" t="s">
        <v>9</v>
      </c>
      <c r="C88" s="30" t="s">
        <v>89</v>
      </c>
      <c r="D88" s="35">
        <v>0</v>
      </c>
      <c r="E88" s="35">
        <v>0</v>
      </c>
      <c r="F88" s="35">
        <v>0</v>
      </c>
      <c r="G88" s="35">
        <f>D88+E88-F88</f>
        <v>0</v>
      </c>
      <c r="H88" s="36">
        <f>G88-D88</f>
        <v>0</v>
      </c>
    </row>
    <row r="89">
      <c r="B89" s="23" t="s">
        <v>9</v>
      </c>
      <c r="C89" s="24" t="s">
        <v>90</v>
      </c>
      <c r="D89" s="27">
        <f>SUM(D90:D95)</f>
        <v>0</v>
      </c>
      <c r="E89" s="27">
        <f>SUM(E90:E95)</f>
        <v>0</v>
      </c>
      <c r="F89" s="27">
        <f>SUM(F90:F95)</f>
        <v>0</v>
      </c>
      <c r="G89" s="27">
        <f>SUM(G90:G95)</f>
        <v>0</v>
      </c>
      <c r="H89" s="28">
        <f>SUM(H90:H95)</f>
        <v>0</v>
      </c>
    </row>
    <row r="90">
      <c r="B90" s="29" t="s">
        <v>9</v>
      </c>
      <c r="C90" s="30" t="s">
        <v>91</v>
      </c>
      <c r="D90" s="35">
        <v>0</v>
      </c>
      <c r="E90" s="35">
        <v>0</v>
      </c>
      <c r="F90" s="35">
        <v>0</v>
      </c>
      <c r="G90" s="35">
        <f t="shared" ref="G90:G95" si="8">D90+E90-F90</f>
        <v>0</v>
      </c>
      <c r="H90" s="36">
        <f t="shared" ref="H90:H95" si="9">G90-D90</f>
        <v>0</v>
      </c>
    </row>
    <row r="91">
      <c r="B91" s="29" t="s">
        <v>9</v>
      </c>
      <c r="C91" s="30" t="s">
        <v>92</v>
      </c>
      <c r="D91" s="35">
        <v>0</v>
      </c>
      <c r="E91" s="35">
        <v>0</v>
      </c>
      <c r="F91" s="35">
        <v>0</v>
      </c>
      <c r="G91" s="35">
        <f t="shared" si="8"/>
        <v>0</v>
      </c>
      <c r="H91" s="36">
        <f t="shared" si="9"/>
        <v>0</v>
      </c>
    </row>
    <row r="92">
      <c r="B92" s="29" t="s">
        <v>9</v>
      </c>
      <c r="C92" s="30" t="s">
        <v>93</v>
      </c>
      <c r="D92" s="35">
        <v>0</v>
      </c>
      <c r="E92" s="35">
        <v>0</v>
      </c>
      <c r="F92" s="35">
        <v>0</v>
      </c>
      <c r="G92" s="35">
        <f t="shared" si="8"/>
        <v>0</v>
      </c>
      <c r="H92" s="36">
        <f t="shared" si="9"/>
        <v>0</v>
      </c>
    </row>
    <row r="93">
      <c r="B93" s="29" t="s">
        <v>9</v>
      </c>
      <c r="C93" s="30" t="s">
        <v>94</v>
      </c>
      <c r="D93" s="35">
        <v>0</v>
      </c>
      <c r="E93" s="35">
        <v>0</v>
      </c>
      <c r="F93" s="35">
        <v>0</v>
      </c>
      <c r="G93" s="35">
        <f t="shared" si="8"/>
        <v>0</v>
      </c>
      <c r="H93" s="36">
        <f t="shared" si="9"/>
        <v>0</v>
      </c>
    </row>
    <row r="94">
      <c r="B94" s="29" t="s">
        <v>9</v>
      </c>
      <c r="C94" s="30" t="s">
        <v>95</v>
      </c>
      <c r="D94" s="35">
        <v>0</v>
      </c>
      <c r="E94" s="35">
        <v>0</v>
      </c>
      <c r="F94" s="35">
        <v>0</v>
      </c>
      <c r="G94" s="35">
        <f t="shared" si="8"/>
        <v>0</v>
      </c>
      <c r="H94" s="36">
        <f t="shared" si="9"/>
        <v>0</v>
      </c>
    </row>
    <row r="95">
      <c r="B95" s="29" t="s">
        <v>9</v>
      </c>
      <c r="C95" s="30" t="s">
        <v>96</v>
      </c>
      <c r="D95" s="35">
        <v>0</v>
      </c>
      <c r="E95" s="35">
        <v>0</v>
      </c>
      <c r="F95" s="35">
        <v>0</v>
      </c>
      <c r="G95" s="35">
        <f t="shared" si="8"/>
        <v>0</v>
      </c>
      <c r="H95" s="36">
        <f t="shared" si="9"/>
        <v>0</v>
      </c>
    </row>
    <row r="96">
      <c r="B96" s="23" t="s">
        <v>9</v>
      </c>
      <c r="C96" s="24" t="s">
        <v>97</v>
      </c>
      <c r="D96" s="27">
        <f>SUM(D97:D101)</f>
        <v>0</v>
      </c>
      <c r="E96" s="27">
        <f>SUM(E97:E101)</f>
        <v>0</v>
      </c>
      <c r="F96" s="27">
        <f>SUM(F97:F101)</f>
        <v>0</v>
      </c>
      <c r="G96" s="27">
        <f>SUM(G97:G101)</f>
        <v>0</v>
      </c>
      <c r="H96" s="28">
        <f>SUM(H97:H101)</f>
        <v>0</v>
      </c>
    </row>
    <row r="97">
      <c r="B97" s="29" t="s">
        <v>9</v>
      </c>
      <c r="C97" s="30" t="s">
        <v>98</v>
      </c>
      <c r="D97" s="35">
        <v>0</v>
      </c>
      <c r="E97" s="35">
        <v>0</v>
      </c>
      <c r="F97" s="35">
        <v>0</v>
      </c>
      <c r="G97" s="35">
        <f>D97+E97-F97</f>
        <v>0</v>
      </c>
      <c r="H97" s="36">
        <f>G97-D97</f>
        <v>0</v>
      </c>
    </row>
    <row r="98">
      <c r="B98" s="29" t="s">
        <v>9</v>
      </c>
      <c r="C98" s="30" t="s">
        <v>99</v>
      </c>
      <c r="D98" s="35">
        <v>0</v>
      </c>
      <c r="E98" s="35">
        <v>0</v>
      </c>
      <c r="F98" s="35">
        <v>0</v>
      </c>
      <c r="G98" s="35">
        <f>D98+E98-F98</f>
        <v>0</v>
      </c>
      <c r="H98" s="36">
        <f>G98-D98</f>
        <v>0</v>
      </c>
    </row>
    <row r="99">
      <c r="B99" s="29" t="s">
        <v>9</v>
      </c>
      <c r="C99" s="30" t="s">
        <v>100</v>
      </c>
      <c r="D99" s="35">
        <v>0</v>
      </c>
      <c r="E99" s="35">
        <v>0</v>
      </c>
      <c r="F99" s="35">
        <v>0</v>
      </c>
      <c r="G99" s="35">
        <f>D99+E99-F99</f>
        <v>0</v>
      </c>
      <c r="H99" s="36">
        <f>G99-D99</f>
        <v>0</v>
      </c>
    </row>
    <row r="100" ht="15.75" customHeight="1">
      <c r="B100" s="29" t="s">
        <v>9</v>
      </c>
      <c r="C100" s="30" t="s">
        <v>101</v>
      </c>
      <c r="D100" s="35">
        <v>0</v>
      </c>
      <c r="E100" s="35">
        <v>0</v>
      </c>
      <c r="F100" s="35">
        <v>0</v>
      </c>
      <c r="G100" s="35">
        <f>D100+E100-F100</f>
        <v>0</v>
      </c>
      <c r="H100" s="36">
        <f>G100-D100</f>
        <v>0</v>
      </c>
    </row>
    <row r="101">
      <c r="B101" s="29" t="s">
        <v>9</v>
      </c>
      <c r="C101" s="30" t="s">
        <v>102</v>
      </c>
      <c r="D101" s="35">
        <v>0</v>
      </c>
      <c r="E101" s="35">
        <v>0</v>
      </c>
      <c r="F101" s="35">
        <v>0</v>
      </c>
      <c r="G101" s="35">
        <f>D101+E101-F101</f>
        <v>0</v>
      </c>
      <c r="H101" s="36">
        <f>G101-D101</f>
        <v>0</v>
      </c>
    </row>
    <row r="102">
      <c r="B102" s="23" t="s">
        <v>9</v>
      </c>
      <c r="C102" s="24" t="s">
        <v>103</v>
      </c>
      <c r="D102" s="27">
        <f>SUM(D103:D105)</f>
        <v>153344</v>
      </c>
      <c r="E102" s="27">
        <f>SUM(E103:E105)</f>
        <v>0</v>
      </c>
      <c r="F102" s="27">
        <f>SUM(F103:F105)</f>
        <v>0</v>
      </c>
      <c r="G102" s="27">
        <f>SUM(G103:G105)</f>
        <v>153344</v>
      </c>
      <c r="H102" s="28">
        <f>SUM(H103:H105)</f>
        <v>0</v>
      </c>
    </row>
    <row r="103">
      <c r="B103" s="29" t="s">
        <v>9</v>
      </c>
      <c r="C103" s="30" t="s">
        <v>104</v>
      </c>
      <c r="D103" s="35">
        <v>0</v>
      </c>
      <c r="E103" s="35">
        <v>0</v>
      </c>
      <c r="F103" s="35">
        <v>0</v>
      </c>
      <c r="G103" s="35">
        <f>D103+E103-F103</f>
        <v>0</v>
      </c>
      <c r="H103" s="36">
        <f>G103-D103</f>
        <v>0</v>
      </c>
    </row>
    <row r="104">
      <c r="B104" s="29" t="s">
        <v>9</v>
      </c>
      <c r="C104" s="30" t="s">
        <v>105</v>
      </c>
      <c r="D104" s="35">
        <v>0</v>
      </c>
      <c r="E104" s="35">
        <v>0</v>
      </c>
      <c r="F104" s="35">
        <v>0</v>
      </c>
      <c r="G104" s="35">
        <f>D104+E104-F104</f>
        <v>0</v>
      </c>
      <c r="H104" s="36">
        <f>G104-D104</f>
        <v>0</v>
      </c>
    </row>
    <row r="105">
      <c r="B105" s="37" t="s">
        <v>9</v>
      </c>
      <c r="C105" s="38" t="s">
        <v>106</v>
      </c>
      <c r="D105" s="39">
        <v>153344</v>
      </c>
      <c r="E105" s="39">
        <v>0</v>
      </c>
      <c r="F105" s="39">
        <v>0</v>
      </c>
      <c r="G105" s="39">
        <f>D105+E105-F105</f>
        <v>153344</v>
      </c>
      <c r="H105" s="40">
        <f>G105-D105</f>
        <v>0</v>
      </c>
    </row>
    <row r="106">
      <c r="B106" s="41"/>
      <c r="C106" s="30"/>
      <c r="D106" s="42"/>
      <c r="E106" s="42"/>
      <c r="F106" s="42"/>
      <c r="G106" s="42"/>
      <c r="H106" s="42"/>
    </row>
    <row r="107">
      <c r="B107" s="43" t="s">
        <v>107</v>
      </c>
      <c r="C107" s="43"/>
      <c r="D107" s="43"/>
      <c r="E107" s="43"/>
      <c r="F107" s="43"/>
      <c r="G107" s="43"/>
      <c r="H107" s="43"/>
    </row>
    <row r="109">
      <c r="G109" s="44" t="s">
        <v>108</v>
      </c>
      <c r="H109" s="44"/>
    </row>
    <row r="110">
      <c r="B110" s="41"/>
      <c r="C110" s="30"/>
      <c r="D110" s="42"/>
      <c r="E110" s="42"/>
      <c r="F110" s="42"/>
      <c r="G110" s="42"/>
      <c r="H110" s="42"/>
    </row>
    <row r="111">
      <c r="B111" s="41"/>
      <c r="C111" s="30"/>
      <c r="D111" s="42"/>
      <c r="E111" s="42"/>
      <c r="F111" s="42"/>
      <c r="G111" s="42"/>
      <c r="H111" s="42"/>
    </row>
    <row r="112">
      <c r="B112" s="41"/>
      <c r="C112" s="30"/>
      <c r="D112" s="42"/>
      <c r="E112" s="42"/>
      <c r="F112" s="42"/>
      <c r="G112" s="42"/>
      <c r="H112" s="42"/>
    </row>
    <row r="113">
      <c r="B113" s="41"/>
      <c r="C113" s="30"/>
      <c r="D113" s="42"/>
      <c r="E113" s="42"/>
      <c r="F113" s="42"/>
      <c r="G113" s="42"/>
      <c r="H113" s="42"/>
    </row>
  </sheetData>
  <sheetProtection autoFilter="0" deleteColumns="0" deleteRows="0" formatCells="0" formatColumns="0" formatRows="0" insertColumns="0" insertHyperlinks="0" insertRows="0" pivotTables="0" sort="0"/>
  <mergeCells count="6">
    <mergeCell ref="B2:H2"/>
    <mergeCell ref="B3:H3"/>
    <mergeCell ref="B4:H4"/>
    <mergeCell ref="B7:C7"/>
    <mergeCell ref="B107:H107"/>
    <mergeCell ref="G109:H109"/>
  </mergeCells>
  <printOptions horizontalCentered="1"/>
  <pageMargins left="0.2361111" right="0.2361111" top="0.3541667" bottom="0.1576389" header="0.3152778" footer="0.3152778"/>
  <pageSetup orientation="landscape" scale="71" useFirstPageNumber="1" fitToHeight="0"/>
</worksheet>
</file>

<file path=docProps/app.xml><?xml version="1.0" encoding="utf-8"?>
<Properties xmlns="http://schemas.openxmlformats.org/officeDocument/2006/extended-properties">
  <Application>Microsoft Excel</Application>
  <Company>ASEJ</Company>
  <AppVersion>15.0000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ASEJ</dc:creator>
  <cp:lastModifiedBy>DESKTOP-4BVB8AR\tesor</cp:lastModifiedBy>
  <cp:lastPrinted>2016-06-28T16:47:04Z</cp:lastPrinted>
  <dcterms:created xsi:type="dcterms:W3CDTF">2010-12-03T18:40:30Z</dcterms:created>
  <dcterms:modified xsi:type="dcterms:W3CDTF">2022-04-18T17:45:38Z</dcterms:modified>
</cp:coreProperties>
</file>