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11895" yWindow="-195" windowWidth="17550" windowHeight="14490"/>
  </bookViews>
  <sheets>
    <sheet name="Formato" sheetId="1" r:id="rId1"/>
  </sheets>
  <calcPr/>
</workbook>
</file>

<file path=xl/calcChain.xml><?xml version="1.0" encoding="utf-8"?>
<calcChain xmlns="http://schemas.openxmlformats.org/spreadsheetml/2006/main">
  <c i="1" r="G13"/>
  <c r="F14"/>
  <c r="F17"/>
  <c r="J53"/>
  <c r="I53"/>
  <c r="H53"/>
  <c r="G53"/>
  <c r="F53"/>
  <c r="E53"/>
  <c r="J52"/>
  <c r="I52"/>
  <c r="H52"/>
  <c r="G52"/>
  <c r="F52"/>
  <c r="E52"/>
  <c r="J51"/>
  <c r="I51"/>
  <c r="H51"/>
  <c r="G51"/>
  <c r="F51"/>
  <c r="E51"/>
  <c r="J49"/>
  <c r="G49"/>
  <c r="J48"/>
  <c r="G48"/>
  <c r="J47"/>
  <c r="G47"/>
  <c r="J46"/>
  <c r="I46"/>
  <c r="H46"/>
  <c r="G46"/>
  <c r="F46"/>
  <c r="E46"/>
  <c r="J44"/>
  <c r="I44"/>
  <c r="H44"/>
  <c r="G44"/>
  <c r="F44"/>
  <c r="E44"/>
  <c r="I43"/>
  <c r="H43"/>
  <c r="F43"/>
  <c r="E43"/>
  <c r="J43"/>
  <c r="G43"/>
  <c r="J42"/>
  <c r="I42"/>
  <c r="H42"/>
  <c r="G42"/>
  <c r="F42"/>
  <c r="E42"/>
  <c r="I41"/>
  <c r="H41"/>
  <c r="F41"/>
  <c r="E41"/>
  <c r="J41"/>
  <c r="G41"/>
  <c r="J40"/>
  <c r="I40"/>
  <c r="H40"/>
  <c r="G40"/>
  <c r="F40"/>
  <c r="E40"/>
  <c r="J39"/>
  <c r="I39"/>
  <c r="H39"/>
  <c r="G39"/>
  <c r="F39"/>
  <c r="E39"/>
  <c r="I38"/>
  <c r="H38"/>
  <c r="F38"/>
  <c r="E38"/>
  <c r="J38"/>
  <c r="G38"/>
  <c r="J37"/>
  <c r="I37"/>
  <c r="H37"/>
  <c r="G37"/>
  <c r="F37"/>
  <c r="E37"/>
  <c r="I36"/>
  <c r="H36"/>
  <c r="F36"/>
  <c r="E36"/>
  <c r="J36"/>
  <c r="G36"/>
  <c r="I35"/>
  <c r="H35"/>
  <c r="F35"/>
  <c r="E35"/>
  <c r="J35"/>
  <c r="G35"/>
  <c r="I34"/>
  <c r="H34"/>
  <c r="F34"/>
  <c r="E34"/>
  <c r="J34"/>
  <c r="G34"/>
  <c r="I33"/>
  <c r="I55"/>
  <c r="H33"/>
  <c r="H55"/>
  <c r="F33"/>
  <c r="F55"/>
  <c r="E33"/>
  <c r="E55"/>
  <c r="J55"/>
  <c r="G55"/>
  <c r="J33"/>
  <c r="G33"/>
  <c r="F26"/>
  <c r="J24"/>
  <c r="G24"/>
  <c r="J23"/>
  <c r="G23"/>
  <c r="J22"/>
  <c r="G22"/>
  <c r="J21"/>
  <c r="G21"/>
  <c r="J20"/>
  <c r="G20"/>
  <c r="J19"/>
  <c r="G19"/>
  <c r="J18"/>
  <c r="G18"/>
  <c r="J17"/>
  <c r="I17"/>
  <c r="H17"/>
  <c r="G17"/>
  <c r="E17"/>
  <c r="J16"/>
  <c r="G16"/>
  <c r="J15"/>
  <c r="G15"/>
  <c r="G14"/>
  <c r="J14"/>
  <c r="I14"/>
  <c r="I26"/>
  <c r="H14"/>
  <c r="H26"/>
  <c r="E14"/>
  <c r="E26"/>
  <c r="J26"/>
  <c r="G26"/>
  <c r="J13"/>
  <c r="J12"/>
  <c r="G12"/>
  <c r="J11"/>
  <c r="G11"/>
  <c r="J10"/>
  <c r="G10"/>
</calcChain>
</file>

<file path=xl/sharedStrings.xml><?xml version="1.0" encoding="utf-8"?>
<sst xmlns="http://schemas.openxmlformats.org/spreadsheetml/2006/main">
  <si>
    <t>H. AYUNTAMIENTO DE CUAUTLA, JAL.</t>
  </si>
  <si>
    <t>ESTADO ANALÍTICO DE INGRESOS POR RUBRO Y FUENTE DE FINANCIAMIENTO</t>
  </si>
  <si>
    <t>AL 31 DE DICIEMBRE DEL 2021</t>
  </si>
  <si>
    <t>Rubro de Ingresos</t>
  </si>
  <si>
    <t>Ingreso</t>
  </si>
  <si>
    <t>Diferencia</t>
  </si>
  <si>
    <t>Estimado</t>
  </si>
  <si>
    <t>Ampliaciones y 
Reducciones</t>
  </si>
  <si>
    <t>Modificado</t>
  </si>
  <si>
    <t>Devengado</t>
  </si>
  <si>
    <t>Recaudado</t>
  </si>
  <si>
    <t/>
  </si>
  <si>
    <t>Impuestos</t>
  </si>
  <si>
    <t>Cuotas y Aportaciones de Seguridad Social</t>
  </si>
  <si>
    <t xml:space="preserve">Contribuciones de Mejoras 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</si>
  <si>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</si>
  <si>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</si>
  <si>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</si>
  <si>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</si>
  <si>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</si>
  <si>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</si>
  <si>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</si>
  <si>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</si>
  <si>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Otros Ingresos</t>
  </si>
  <si>
    <t>Ingresos Derivados de Financiamientos</t>
  </si>
  <si>
    <t>Total</t>
  </si>
  <si>
    <r>
      <t>Ingresos excedentes</t>
    </r>
    <r>
      <rPr>
        <rFont val="Calibri"/>
        <b val="1"/>
        <color auto="1"/>
        <sz val="9"/>
        <scheme val="none"/>
      </rPr>
      <t>¹</t>
    </r>
  </si>
  <si>
    <t>Estado Analítico de Ingresos
por Fuente de Financiamiento</t>
  </si>
  <si>
    <t>Ingresos del Gobierno</t>
  </si>
  <si>
    <t>Contribuciones de Mejoras</t>
  </si>
  <si>
    <t>Ingresos de Organismos y Empresas</t>
  </si>
  <si>
    <t>Ingresos derivados de financiamiento</t>
  </si>
  <si>
    <t>Facultado Conforme a su Reglamento</t>
  </si>
  <si>
    <t>Hacienda Pública Municipal</t>
  </si>
</sst>
</file>

<file path=xl/styles.xml><?xml version="1.0" encoding="utf-8"?>
<styleSheet xmlns="http://schemas.openxmlformats.org/spreadsheetml/2006/main">
  <numFmts count="5">
    <numFmt numFmtId="175" formatCode="&quot;$&quot;#,##0.00"/>
    <numFmt numFmtId="170" formatCode="_-&quot;$&quot;* #,##0.00_-;-&quot;$&quot;* #,##0.00_-;_-&quot;$&quot;* &quot;-&quot;??_-;_-@_-"/>
    <numFmt numFmtId="168" formatCode="_-&quot;$&quot;* #,##0_-;-&quot;$&quot;* #,##0_-;_-&quot;$&quot;* &quot;-&quot;_-;_-@_-"/>
    <numFmt numFmtId="171" formatCode="_-* #,##0.00_-;-* #,##0.00_-;_-* &quot;-&quot;??_-;_-@_-"/>
    <numFmt numFmtId="172" formatCode="General_)"/>
  </numFmts>
  <fonts count="22">
    <font>
      <sz val="11"/>
      <color theme="1"/>
      <name val="Calibri"/>
      <family val="2"/>
      <scheme val="minor"/>
    </font>
    <font>
      <b/>
      <sz val="11"/>
      <color indexed="8"/>
      <name val="Calibri"/>
      <scheme val="minor"/>
    </font>
    <font>
      <b/>
      <sz val="11"/>
      <name val="Calibri"/>
      <scheme val="minor"/>
    </font>
    <font>
      <b/>
      <sz val="12"/>
      <name val="Arial"/>
    </font>
    <font>
      <b/>
      <sz val="10"/>
      <name val="Arial"/>
    </font>
    <font>
      <sz val="10"/>
      <name val="Arial"/>
    </font>
    <font>
      <sz val="8"/>
      <color indexed="8"/>
      <name val="Arial"/>
    </font>
    <font>
      <sz val="9"/>
      <color indexed="8"/>
      <name val="Arial"/>
    </font>
    <font>
      <sz val="9"/>
      <color rgb="FF000000"/>
      <name val="Arial"/>
    </font>
    <font>
      <u/>
      <sz val="11"/>
      <color theme="1"/>
      <name val="Calibri"/>
      <scheme val="minor"/>
    </font>
    <font>
      <sz val="9"/>
      <color theme="1"/>
      <name val="Arial"/>
    </font>
    <font>
      <sz val="9"/>
      <name val="Arial"/>
    </font>
    <font>
      <b/>
      <sz val="8"/>
      <color indexed="8"/>
      <name val="Arial"/>
    </font>
    <font>
      <b/>
      <sz val="10"/>
      <color indexed="8"/>
      <name val="Arial"/>
    </font>
    <font>
      <b/>
      <sz val="9"/>
      <color rgb="FF000000"/>
      <name val="Arial"/>
    </font>
    <font>
      <sz val="8"/>
      <name val="Arial"/>
    </font>
    <font>
      <b/>
      <sz val="9"/>
      <name val="Arial"/>
    </font>
    <font>
      <b/>
      <sz val="9"/>
      <color indexed="8"/>
      <name val="Arial"/>
    </font>
    <font>
      <b/>
      <sz val="9"/>
      <color theme="1"/>
      <name val="Arial"/>
    </font>
    <font>
      <sz val="9"/>
      <color rgb="FFFF0000"/>
      <name val="Arial"/>
    </font>
    <font>
      <sz val="28"/>
      <color theme="1"/>
      <name val="C39HrP24DhTt"/>
      <family val="0"/>
    </font>
    <font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</fills>
  <borders count="35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 style="thin">
        <color indexed="64"/>
      </right>
      <top>
        <color indexed="64"/>
      </top>
      <bottom style="thin">
        <color indexed="64"/>
      </bottom>
      <diagonal>
        <color indexed="64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1" tint="0.349986266670736"/>
      </top>
      <bottom>
        <color indexed="64"/>
      </bottom>
      <diagonal>
        <color indexed="64"/>
      </diagonal>
    </border>
    <border>
      <left style="thin">
        <color theme="1" tint="0.349986266670736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349986266670736"/>
      </right>
      <top>
        <color indexed="64"/>
      </top>
      <bottom>
        <color indexed="64"/>
      </bottom>
      <diagonal>
        <color indexed="64"/>
      </diagonal>
    </border>
    <border>
      <left style="thin">
        <color theme="1" tint="0.349986266670736"/>
      </left>
      <right>
        <color indexed="64"/>
      </right>
      <top>
        <color indexed="64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theme="1" tint="0.349986266670736"/>
      </right>
      <top>
        <color indexed="64"/>
      </top>
      <bottom style="thin">
        <color theme="1" tint="0.349986266670736"/>
      </bottom>
      <diagonal>
        <color indexed="64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 style="thin">
        <color theme="0" tint="-0.499984740745262"/>
      </bottom>
      <diagonal>
        <color indexed="64"/>
      </diagonal>
    </border>
    <border>
      <left>
        <color indexed="64"/>
      </left>
      <right style="thin">
        <color theme="1" tint="0.349986266670736"/>
      </right>
      <top>
        <color indexed="64"/>
      </top>
      <bottom style="thin">
        <color theme="0" tint="-0.499984740745262"/>
      </bottom>
      <diagonal>
        <color indexed="64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 style="thin">
        <color theme="0" tint="-0.499984740745262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1" tint="0.349986266670736"/>
      </top>
      <bottom style="thin">
        <color theme="0" tint="-0.499984740745262"/>
      </bottom>
      <diagonal>
        <color indexed="64"/>
      </diagonal>
    </border>
    <border>
      <left style="thin">
        <color theme="1" tint="0.349986266670736"/>
      </left>
      <right style="thin">
        <color indexed="64"/>
      </right>
      <top style="thin">
        <color theme="1" tint="0.349986266670736"/>
      </top>
      <bottom style="thin">
        <color theme="0" tint="-0.499984740745262"/>
      </bottom>
      <diagonal>
        <color indexed="64"/>
      </diagonal>
    </border>
    <border>
      <left style="thin">
        <color indexed="64"/>
      </left>
      <right style="thin">
        <color indexed="64"/>
      </right>
      <top style="thin">
        <color theme="1" tint="0.349986266670736"/>
      </top>
      <bottom style="thin">
        <color theme="0" tint="-0.499984740745262"/>
      </bottom>
      <diagonal>
        <color indexed="64"/>
      </diagonal>
    </border>
    <border>
      <left style="thin">
        <color indexed="64"/>
      </left>
      <right>
        <color indexed="64"/>
      </right>
      <top style="thin">
        <color theme="1" tint="0.349986266670736"/>
      </top>
      <bottom style="thin">
        <color theme="0" tint="-0.499984740745262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0" tint="-0.499984740745262"/>
      </top>
      <bottom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theme="0" tint="-0.499984740745262"/>
      </top>
      <bottom>
        <color indexed="0"/>
      </bottom>
      <diagonal>
        <color indexed="0"/>
      </diagonal>
    </border>
  </borders>
  <cellStyleXfs count="7">
    <xf numFmtId="0" fontId="0" fillId="2" borderId="1"/>
    <xf numFmtId="171" fontId="0" fillId="2" borderId="1" applyFont="0" applyFill="0" applyBorder="0" applyAlignment="0" applyProtection="0"/>
    <xf numFmtId="0" fontId="0" fillId="2" borderId="1"/>
    <xf numFmtId="170" fontId="0" fillId="2" borderId="1" applyFont="0" applyFill="0" applyBorder="0" applyAlignment="0" applyProtection="0"/>
    <xf numFmtId="172" fontId="5" fillId="2" borderId="1"/>
    <xf numFmtId="171" fontId="21" fillId="2" borderId="1" applyFont="0" applyFill="0" applyBorder="0" applyAlignment="0" applyProtection="0"/>
    <xf numFmtId="0" fontId="5" fillId="2" borderId="1"/>
  </cellStyleXfs>
  <cellXfs count="90">
    <xf numFmtId="0" fontId="0" fillId="2" borderId="1" xfId="0"/>
    <xf numFmtId="0" fontId="1" fillId="3" borderId="2" xfId="0" applyNumberFormat="1" applyFont="1" applyFill="1" applyBorder="1" applyAlignment="1" applyProtection="1">
      <alignment horizontal="center"/>
      <protection locked="0"/>
    </xf>
    <xf numFmtId="0" fontId="1" fillId="3" borderId="3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5" xfId="0" applyNumberFormat="1" applyFon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6" xfId="0" applyNumberFormat="1" applyFont="1" applyFill="1" applyBorder="1" applyAlignment="1" applyProtection="1">
      <alignment horizontal="center"/>
      <protection locked="0"/>
    </xf>
    <xf numFmtId="0" fontId="2" fillId="3" borderId="7" xfId="0" applyNumberFormat="1" applyFont="1" applyFill="1" applyBorder="1" applyAlignment="1" applyProtection="1">
      <alignment horizontal="center"/>
    </xf>
    <xf numFmtId="0" fontId="2" fillId="3" borderId="8" xfId="0" applyNumberFormat="1" applyFont="1" applyFill="1" applyBorder="1" applyAlignment="1" applyProtection="1">
      <alignment horizontal="center"/>
    </xf>
    <xf numFmtId="0" fontId="2" fillId="3" borderId="9" xfId="0" applyNumberFormat="1" applyFont="1" applyFill="1" applyBorder="1" applyAlignment="1" applyProtection="1">
      <alignment horizontal="center"/>
    </xf>
    <xf numFmtId="37" fontId="3" fillId="2" borderId="1" xfId="1" applyNumberFormat="1" applyFont="1" applyFill="1" applyBorder="1" applyAlignment="1" applyProtection="1">
      <alignment horizontal="center"/>
    </xf>
    <xf numFmtId="37" fontId="4" fillId="3" borderId="2" xfId="1" applyNumberFormat="1" applyFont="1" applyFill="1" applyBorder="1" applyAlignment="1" applyProtection="1">
      <alignment horizontal="center" vertical="center" wrapText="1"/>
    </xf>
    <xf numFmtId="37" fontId="4" fillId="3" borderId="3" xfId="1" applyNumberFormat="1" applyFont="1" applyFill="1" applyBorder="1" applyAlignment="1" applyProtection="1">
      <alignment horizontal="center" vertical="center" wrapText="1"/>
    </xf>
    <xf numFmtId="37" fontId="4" fillId="3" borderId="4" xfId="1" applyNumberFormat="1" applyFont="1" applyFill="1" applyBorder="1" applyAlignment="1" applyProtection="1">
      <alignment horizontal="center" vertical="center" wrapText="1"/>
    </xf>
    <xf numFmtId="37" fontId="4" fillId="3" borderId="10" xfId="1" applyNumberFormat="1" applyFont="1" applyFill="1" applyBorder="1" applyAlignment="1" applyProtection="1">
      <alignment horizontal="center"/>
    </xf>
    <xf numFmtId="37" fontId="4" fillId="3" borderId="11" xfId="1" applyNumberFormat="1" applyFont="1" applyFill="1" applyBorder="1" applyAlignment="1" applyProtection="1">
      <alignment horizontal="center"/>
    </xf>
    <xf numFmtId="37" fontId="4" fillId="3" borderId="12" xfId="1" applyNumberFormat="1" applyFont="1" applyFill="1" applyBorder="1" applyAlignment="1" applyProtection="1">
      <alignment horizontal="center"/>
    </xf>
    <xf numFmtId="37" fontId="4" fillId="3" borderId="13" xfId="1" applyNumberFormat="1" applyFont="1" applyFill="1" applyBorder="1" applyAlignment="1" applyProtection="1">
      <alignment horizontal="center" vertical="center" wrapText="1"/>
    </xf>
    <xf numFmtId="37" fontId="4" fillId="3" borderId="5" xfId="1" applyNumberFormat="1" applyFont="1" applyFill="1" applyBorder="1" applyAlignment="1" applyProtection="1">
      <alignment horizontal="center" vertical="center" wrapText="1"/>
    </xf>
    <xf numFmtId="37" fontId="4" fillId="3" borderId="1" xfId="1" applyNumberFormat="1" applyFont="1" applyFill="1" applyBorder="1" applyAlignment="1" applyProtection="1">
      <alignment horizontal="center" vertical="center" wrapText="1"/>
    </xf>
    <xf numFmtId="37" fontId="4" fillId="3" borderId="6" xfId="1" applyNumberFormat="1" applyFont="1" applyFill="1" applyBorder="1" applyAlignment="1" applyProtection="1">
      <alignment horizontal="center" vertical="center" wrapText="1"/>
    </xf>
    <xf numFmtId="37" fontId="5" fillId="3" borderId="13" xfId="1" applyNumberFormat="1" applyFont="1" applyFill="1" applyBorder="1" applyAlignment="1" applyProtection="1">
      <alignment horizontal="center" vertical="center"/>
    </xf>
    <xf numFmtId="37" fontId="5" fillId="3" borderId="13" xfId="1" applyNumberFormat="1" applyFont="1" applyFill="1" applyBorder="1" applyAlignment="1" applyProtection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 vertical="center" wrapText="1"/>
    </xf>
    <xf numFmtId="37" fontId="4" fillId="3" borderId="7" xfId="1" applyNumberFormat="1" applyFont="1" applyFill="1" applyBorder="1" applyAlignment="1" applyProtection="1">
      <alignment horizontal="center" vertical="center" wrapText="1"/>
    </xf>
    <xf numFmtId="37" fontId="4" fillId="3" borderId="8" xfId="1" applyNumberFormat="1" applyFont="1" applyFill="1" applyBorder="1" applyAlignment="1" applyProtection="1">
      <alignment horizontal="center" vertical="center" wrapText="1"/>
    </xf>
    <xf numFmtId="37" fontId="4" fillId="3" borderId="9" xfId="1" applyNumberFormat="1" applyFont="1" applyFill="1" applyBorder="1" applyAlignment="1" applyProtection="1">
      <alignment horizontal="center" vertical="center" wrapText="1"/>
    </xf>
    <xf numFmtId="37" fontId="5" fillId="3" borderId="15" xfId="1" applyNumberFormat="1" applyFont="1" applyFill="1" applyBorder="1" applyAlignment="1" applyProtection="1">
      <alignment horizontal="center" vertical="center"/>
    </xf>
    <xf numFmtId="37" fontId="5" fillId="3" borderId="15" xfId="1" applyNumberFormat="1" applyFont="1" applyFill="1" applyBorder="1" applyAlignment="1" applyProtection="1">
      <alignment horizontal="center" vertical="center" wrapText="1"/>
    </xf>
    <xf numFmtId="37" fontId="4" fillId="3" borderId="15" xfId="1" applyNumberFormat="1" applyFont="1" applyFill="1" applyBorder="1" applyAlignment="1" applyProtection="1">
      <alignment horizontal="center" vertical="center" wrapText="1"/>
    </xf>
    <xf numFmtId="0" fontId="6" fillId="4" borderId="3" xfId="2" applyFont="1" applyFill="1" applyBorder="1"/>
    <xf numFmtId="0" fontId="6" fillId="4" borderId="3" xfId="2" applyFont="1" applyFill="1" applyBorder="1" applyAlignment="1">
      <alignment horizontal="center"/>
    </xf>
    <xf numFmtId="0" fontId="7" fillId="4" borderId="16" xfId="2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left" vertical="center" wrapText="1"/>
    </xf>
    <xf numFmtId="175" fontId="8" fillId="4" borderId="17" xfId="3" applyNumberFormat="1" applyFont="1" applyFill="1" applyBorder="1" applyAlignment="1" applyProtection="1">
      <alignment horizontal="right" vertical="center" wrapText="1"/>
      <protection locked="0"/>
    </xf>
    <xf numFmtId="175" fontId="8" fillId="4" borderId="18" xfId="3" applyNumberFormat="1" applyFont="1" applyFill="1" applyBorder="1" applyAlignment="1" applyProtection="1">
      <alignment horizontal="right" vertical="center" wrapText="1"/>
      <protection locked="0"/>
    </xf>
    <xf numFmtId="0" fontId="7" fillId="4" borderId="19" xfId="2" applyFont="1" applyFill="1" applyBorder="1" applyAlignment="1">
      <alignment horizontal="center"/>
    </xf>
    <xf numFmtId="0" fontId="8" fillId="4" borderId="1" xfId="0" applyFont="1" applyFill="1" applyBorder="1" applyAlignment="1">
      <alignment horizontal="left" vertical="center" wrapText="1"/>
    </xf>
    <xf numFmtId="175" fontId="8" fillId="4" borderId="1" xfId="3" applyNumberFormat="1" applyFont="1" applyFill="1" applyBorder="1" applyAlignment="1" applyProtection="1">
      <alignment horizontal="right" vertical="center" wrapText="1"/>
      <protection locked="0"/>
    </xf>
    <xf numFmtId="175" fontId="8" fillId="4" borderId="20" xfId="3" applyNumberFormat="1" applyFont="1" applyFill="1" applyBorder="1" applyAlignment="1" applyProtection="1">
      <alignment horizontal="right" vertical="center" wrapText="1"/>
      <protection locked="0"/>
    </xf>
    <xf numFmtId="0" fontId="7" fillId="4" borderId="19" xfId="2" applyFont="1" applyFill="1" applyBorder="1" applyAlignment="1">
      <alignment horizontal="center" vertical="center"/>
    </xf>
    <xf numFmtId="175" fontId="8" fillId="4" borderId="1" xfId="3" applyNumberFormat="1" applyFont="1" applyFill="1" applyBorder="1" applyAlignment="1" applyProtection="1">
      <alignment horizontal="right" vertical="center" wrapText="1"/>
      <protection locked="0"/>
    </xf>
    <xf numFmtId="0" fontId="8" fillId="5" borderId="1" xfId="0" applyFont="1" applyFill="1" applyBorder="1" applyAlignment="1">
      <alignment horizontal="left" vertical="center" wrapText="1"/>
    </xf>
    <xf numFmtId="175" fontId="8" fillId="5" borderId="1" xfId="3" applyNumberFormat="1" applyFont="1" applyFill="1" applyBorder="1" applyAlignment="1" applyProtection="1">
      <alignment horizontal="right" vertical="center" wrapText="1"/>
      <protection locked="0"/>
    </xf>
    <xf numFmtId="175" fontId="8" fillId="5" borderId="1" xfId="3" applyNumberFormat="1" applyFont="1" applyFill="1" applyBorder="1" applyAlignment="1" applyProtection="1">
      <alignment horizontal="right" vertical="center" wrapText="1"/>
      <protection locked="0"/>
    </xf>
    <xf numFmtId="175" fontId="8" fillId="5" borderId="20" xfId="3" applyNumberFormat="1" applyFont="1" applyFill="1" applyBorder="1" applyAlignment="1" applyProtection="1">
      <alignment horizontal="right" vertical="center" wrapText="1"/>
      <protection locked="0"/>
    </xf>
    <xf numFmtId="0" fontId="9" fillId="2" borderId="1" xfId="0" applyFont="1"/>
    <xf numFmtId="0" fontId="10" fillId="2" borderId="1" xfId="0" applyFont="1" applyBorder="1"/>
    <xf numFmtId="0" fontId="8" fillId="4" borderId="1" xfId="0" applyFont="1" applyFill="1" applyBorder="1" applyAlignment="1">
      <alignment vertical="center" wrapText="1"/>
    </xf>
    <xf numFmtId="0" fontId="11" fillId="4" borderId="21" xfId="2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left" vertical="center" wrapText="1"/>
    </xf>
    <xf numFmtId="175" fontId="8" fillId="4" borderId="22" xfId="3" applyNumberFormat="1" applyFont="1" applyFill="1" applyBorder="1" applyAlignment="1" applyProtection="1">
      <alignment horizontal="right" vertical="center" wrapText="1"/>
      <protection locked="0"/>
    </xf>
    <xf numFmtId="175" fontId="8" fillId="4" borderId="23" xfId="3" applyNumberFormat="1" applyFont="1" applyFill="1" applyBorder="1" applyAlignment="1" applyProtection="1">
      <alignment horizontal="right" vertical="center" wrapText="1"/>
      <protection locked="0"/>
    </xf>
    <xf numFmtId="0" fontId="7" fillId="4" borderId="1" xfId="2" applyFont="1" applyFill="1" applyBorder="1" applyAlignment="1">
      <alignment horizontal="center" vertical="center"/>
    </xf>
    <xf numFmtId="170" fontId="8" fillId="4" borderId="1" xfId="3" applyFont="1" applyFill="1" applyBorder="1" applyAlignment="1">
      <alignment horizontal="right" vertical="center" wrapText="1"/>
    </xf>
    <xf numFmtId="0" fontId="12" fillId="5" borderId="24" xfId="2" applyFont="1" applyFill="1" applyBorder="1" applyAlignment="1">
      <alignment horizontal="centerContinuous"/>
    </xf>
    <xf numFmtId="0" fontId="12" fillId="5" borderId="25" xfId="2" applyFont="1" applyFill="1" applyBorder="1" applyAlignment="1">
      <alignment horizontal="centerContinuous"/>
    </xf>
    <xf numFmtId="0" fontId="13" fillId="5" borderId="25" xfId="2" applyFont="1" applyFill="1" applyBorder="1" applyAlignment="1">
      <alignment horizontal="right" wrapText="1" indent="1"/>
    </xf>
    <xf numFmtId="175" fontId="14" fillId="5" borderId="26" xfId="3" applyNumberFormat="1" applyFont="1" applyFill="1" applyBorder="1" applyAlignment="1" applyProtection="1">
      <alignment horizontal="right" vertical="center" wrapText="1"/>
      <protection locked="0"/>
    </xf>
    <xf numFmtId="175" fontId="14" fillId="5" borderId="18" xfId="3" applyNumberFormat="1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>
      <alignment vertical="top" wrapText="1"/>
    </xf>
    <xf numFmtId="170" fontId="11" fillId="4" borderId="1" xfId="3" applyFont="1" applyFill="1" applyBorder="1" applyAlignment="1">
      <alignment vertical="top" wrapText="1"/>
    </xf>
    <xf numFmtId="170" fontId="16" fillId="2" borderId="17" xfId="3" applyFont="1" applyBorder="1" applyAlignment="1">
      <alignment horizontal="right" wrapText="1"/>
    </xf>
    <xf numFmtId="170" fontId="16" fillId="2" borderId="18" xfId="3" applyFont="1" applyBorder="1" applyAlignment="1">
      <alignment horizontal="right" wrapText="1"/>
    </xf>
    <xf numFmtId="175" fontId="14" fillId="5" borderId="27" xfId="3" applyNumberFormat="1" applyFont="1" applyFill="1" applyBorder="1" applyAlignment="1" applyProtection="1">
      <alignment horizontal="center" vertical="center" wrapText="1"/>
      <protection locked="0"/>
    </xf>
    <xf numFmtId="0" fontId="17" fillId="5" borderId="28" xfId="2" applyFont="1" applyFill="1" applyBorder="1" applyAlignment="1">
      <alignment horizontal="left"/>
    </xf>
    <xf numFmtId="0" fontId="17" fillId="5" borderId="26" xfId="2" applyFont="1" applyFill="1" applyBorder="1" applyAlignment="1">
      <alignment horizontal="left"/>
    </xf>
    <xf numFmtId="0" fontId="10" fillId="5" borderId="26" xfId="0" applyFont="1" applyFill="1" applyBorder="1"/>
    <xf numFmtId="175" fontId="14" fillId="5" borderId="29" xfId="3" applyNumberFormat="1" applyFont="1" applyFill="1" applyBorder="1" applyAlignment="1" applyProtection="1">
      <alignment horizontal="right" vertical="center" wrapText="1"/>
      <protection locked="0"/>
    </xf>
    <xf numFmtId="0" fontId="7" fillId="4" borderId="21" xfId="2" applyFont="1" applyFill="1" applyBorder="1" applyAlignment="1">
      <alignment horizontal="center" vertical="center"/>
    </xf>
    <xf numFmtId="0" fontId="17" fillId="5" borderId="30" xfId="2" applyFont="1" applyFill="1" applyBorder="1" applyAlignment="1">
      <alignment horizontal="left"/>
    </xf>
    <xf numFmtId="0" fontId="17" fillId="5" borderId="31" xfId="2" applyFont="1" applyFill="1" applyBorder="1" applyAlignment="1">
      <alignment horizontal="left"/>
    </xf>
    <xf numFmtId="0" fontId="8" fillId="5" borderId="32" xfId="0" applyFont="1" applyFill="1" applyBorder="1" applyAlignment="1">
      <alignment vertical="center" wrapText="1"/>
    </xf>
    <xf numFmtId="175" fontId="8" fillId="4" borderId="33" xfId="3" applyNumberFormat="1" applyFont="1" applyFill="1" applyBorder="1" applyAlignment="1" applyProtection="1">
      <alignment horizontal="right" vertical="center" wrapText="1"/>
      <protection locked="0"/>
    </xf>
    <xf numFmtId="0" fontId="17" fillId="4" borderId="1" xfId="2" applyFont="1" applyFill="1" applyBorder="1" applyAlignment="1">
      <alignment horizontal="center" vertical="center"/>
    </xf>
    <xf numFmtId="0" fontId="18" fillId="2" borderId="1" xfId="0" applyFont="1" applyBorder="1"/>
    <xf numFmtId="170" fontId="17" fillId="4" borderId="1" xfId="3" applyFont="1" applyFill="1" applyBorder="1" applyAlignment="1">
      <alignment horizontal="right"/>
    </xf>
    <xf numFmtId="0" fontId="7" fillId="5" borderId="32" xfId="2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vertical="center" wrapText="1"/>
    </xf>
    <xf numFmtId="0" fontId="17" fillId="2" borderId="19" xfId="2" applyFont="1" applyFill="1" applyBorder="1" applyAlignment="1">
      <alignment horizontal="left"/>
    </xf>
    <xf numFmtId="0" fontId="8" fillId="2" borderId="34" xfId="0" applyFont="1" applyFill="1" applyBorder="1" applyAlignment="1">
      <alignment horizontal="left" vertical="center" wrapText="1"/>
    </xf>
    <xf numFmtId="175" fontId="8" fillId="2" borderId="1" xfId="3" applyNumberFormat="1" applyFont="1" applyFill="1" applyBorder="1" applyAlignment="1" applyProtection="1">
      <alignment horizontal="right" vertical="center" wrapText="1"/>
      <protection locked="0"/>
    </xf>
    <xf numFmtId="0" fontId="19" fillId="4" borderId="2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wrapText="1"/>
    </xf>
    <xf numFmtId="170" fontId="7" fillId="4" borderId="1" xfId="3" applyFont="1" applyFill="1" applyBorder="1" applyAlignment="1">
      <alignment horizontal="right"/>
    </xf>
    <xf numFmtId="0" fontId="15" fillId="4" borderId="1" xfId="0" applyFont="1" applyFill="1" applyAlignment="1">
      <alignment horizontal="left" vertical="top" wrapText="1"/>
    </xf>
    <xf numFmtId="0" fontId="0" fillId="2" borderId="8" xfId="0" applyBorder="1"/>
    <xf numFmtId="0" fontId="0" fillId="2" borderId="3" xfId="0" applyBorder="1" applyAlignment="1">
      <alignment horizontal="center"/>
    </xf>
    <xf numFmtId="168" fontId="20" fillId="2" borderId="1" xfId="0" applyNumberFormat="1" applyFont="1" applyAlignment="1">
      <alignment vertical="center"/>
    </xf>
  </cellXfs>
  <cellStyles count="7">
    <cellStyle name="Normal" xfId="0" builtinId="0"/>
    <cellStyle name="Comma" xfId="1" builtinId="3"/>
    <cellStyle name="Normal 9" xfId="2"/>
    <cellStyle name="Currency" xfId="3" builtinId="4"/>
    <cellStyle name="=C:\WINNT\SYSTEM32\COMMAND.COM" xfId="4"/>
    <cellStyle name="Millares 2" xfId="5"/>
    <cellStyle name="Normal 2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65529</xdr:row>
      <xdr:rowOff>104775</xdr:rowOff>
    </xdr:from>
    <xdr:to>
      <xdr:col>3</xdr:col>
      <xdr:colOff>590550</xdr:colOff>
      <xdr:row>65534</xdr:row>
      <xdr:rowOff>142875</xdr:rowOff>
    </xdr:to>
    <xdr:sp>
      <xdr:nvSpPr>
        <xdr:cNvPr id="1033" name="1 Rectángulo"/>
        <xdr:cNvSpPr/>
      </xdr:nvSpPr>
      <xdr:spPr bwMode="auto">
        <a:prstGeom prst="rect"/>
        <a:solidFill>
          <a:srgbClr val="FFFFFF"/>
        </a:solidFill>
        <a:ln w="25400" cmpd="sng">
          <a:solidFill>
            <a:srgbClr val="000000"/>
          </a:solidFill>
          <a:prstDash val="solid"/>
          <a:miter lim="800000"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>
          <a:srgbClr val="000000"/>
        </a:fontRef>
      </xdr:style>
      <xdr:txBody>
        <a:bodyPr lIns="0" tIns="0" rIns="0" bIns="0" anchor="ctr"/>
        <a:lstStyle/>
        <a:p>
          <a:pPr algn="ctr"/>
          <a:r>
            <a:rPr sz="2400" b="0" i="0" u="none" strike="noStrike" baseline="0">
              <a:solidFill>
                <a:srgbClr val="000000"/>
              </a:solidFill>
              <a:latin typeface="Calibri"/>
            </a:rPr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workbookViewId="0">
      <selection activeCell="F21" sqref="F21"/>
    </sheetView>
  </sheetViews>
  <sheetFormatPr baseColWidth="10" defaultRowHeight="15"/>
  <cols>
    <col min="1" max="1" width="0.9999999" customWidth="1"/>
    <col min="2" max="2" width="7" customWidth="1"/>
    <col min="3" max="3" width="6.86" customWidth="1"/>
    <col min="4" max="4" width="36" customWidth="1"/>
    <col min="5" max="10" width="15.71" customWidth="1"/>
  </cols>
  <sheetData>
    <row r="1" ht="4.5" customHeight="1"/>
    <row r="2" ht="15">
      <c r="B2" s="1" t="s">
        <v>0</v>
      </c>
      <c r="C2" s="2"/>
      <c r="D2" s="2"/>
      <c r="E2" s="2"/>
      <c r="F2" s="2"/>
      <c r="G2" s="2"/>
      <c r="H2" s="2"/>
      <c r="I2" s="2"/>
      <c r="J2" s="3"/>
    </row>
    <row r="3" ht="15">
      <c r="B3" s="4" t="s">
        <v>1</v>
      </c>
      <c r="C3" s="5"/>
      <c r="D3" s="5"/>
      <c r="E3" s="5"/>
      <c r="F3" s="5"/>
      <c r="G3" s="5"/>
      <c r="H3" s="5"/>
      <c r="I3" s="5"/>
      <c r="J3" s="6"/>
    </row>
    <row r="4" ht="15">
      <c r="B4" s="7" t="s">
        <v>2</v>
      </c>
      <c r="C4" s="8"/>
      <c r="D4" s="8"/>
      <c r="E4" s="8"/>
      <c r="F4" s="8"/>
      <c r="G4" s="8"/>
      <c r="H4" s="8"/>
      <c r="I4" s="8"/>
      <c r="J4" s="9"/>
    </row>
    <row r="5" ht="5.25" customHeight="1">
      <c r="B5" s="10"/>
      <c r="C5" s="10"/>
      <c r="D5" s="10"/>
      <c r="E5" s="10"/>
      <c r="F5" s="10"/>
      <c r="G5" s="10"/>
      <c r="H5" s="10"/>
      <c r="I5" s="10"/>
      <c r="J5" s="10"/>
    </row>
    <row r="6" ht="15">
      <c r="B6" s="11" t="s">
        <v>3</v>
      </c>
      <c r="C6" s="12"/>
      <c r="D6" s="13"/>
      <c r="E6" s="14" t="s">
        <v>4</v>
      </c>
      <c r="F6" s="15"/>
      <c r="G6" s="15"/>
      <c r="H6" s="15"/>
      <c r="I6" s="16"/>
      <c r="J6" s="17" t="s">
        <v>5</v>
      </c>
    </row>
    <row r="7" ht="26.25" customHeight="1">
      <c r="B7" s="18"/>
      <c r="C7" s="19"/>
      <c r="D7" s="20"/>
      <c r="E7" s="21" t="s">
        <v>6</v>
      </c>
      <c r="F7" s="22" t="s">
        <v>7</v>
      </c>
      <c r="G7" s="21" t="s">
        <v>8</v>
      </c>
      <c r="H7" s="21" t="s">
        <v>9</v>
      </c>
      <c r="I7" s="21" t="s">
        <v>10</v>
      </c>
      <c r="J7" s="23"/>
    </row>
    <row r="8" ht="15">
      <c r="B8" s="24"/>
      <c r="C8" s="25"/>
      <c r="D8" s="26"/>
      <c r="E8" s="27"/>
      <c r="F8" s="28"/>
      <c r="G8" s="27"/>
      <c r="H8" s="27"/>
      <c r="I8" s="27"/>
      <c r="J8" s="29"/>
    </row>
    <row r="9" ht="6" customHeight="1">
      <c r="B9" s="30"/>
      <c r="C9" s="30"/>
      <c r="D9" s="30"/>
      <c r="E9" s="31"/>
      <c r="F9" s="31"/>
      <c r="G9" s="31"/>
      <c r="H9" s="31"/>
      <c r="I9" s="31"/>
      <c r="J9" s="31"/>
    </row>
    <row r="10" ht="15">
      <c r="B10" s="32" t="s">
        <v>11</v>
      </c>
      <c r="C10" s="33" t="s">
        <v>12</v>
      </c>
      <c r="D10" s="33"/>
      <c r="E10" s="34">
        <v>1068860</v>
      </c>
      <c r="F10" s="34">
        <v>785531.40000000002</v>
      </c>
      <c r="G10" s="34">
        <f>E10+F10</f>
        <v>1854391.3999999999</v>
      </c>
      <c r="H10" s="34">
        <v>1654391.3999999999</v>
      </c>
      <c r="I10" s="34">
        <v>1654391.3999999999</v>
      </c>
      <c r="J10" s="35">
        <f>I10-E10</f>
        <v>585531.39999999991</v>
      </c>
    </row>
    <row r="11" ht="15">
      <c r="B11" s="36" t="s">
        <v>11</v>
      </c>
      <c r="C11" s="37" t="s">
        <v>13</v>
      </c>
      <c r="D11" s="37"/>
      <c r="E11" s="38">
        <v>0</v>
      </c>
      <c r="F11" s="38">
        <v>0</v>
      </c>
      <c r="G11" s="38">
        <f>E11+F11</f>
        <v>0</v>
      </c>
      <c r="H11" s="38">
        <v>0</v>
      </c>
      <c r="I11" s="38">
        <v>0</v>
      </c>
      <c r="J11" s="39">
        <f>I11-E11</f>
        <v>0</v>
      </c>
    </row>
    <row r="12" ht="15">
      <c r="B12" s="40" t="s">
        <v>11</v>
      </c>
      <c r="C12" s="37" t="s">
        <v>14</v>
      </c>
      <c r="D12" s="37"/>
      <c r="E12" s="38">
        <v>10000</v>
      </c>
      <c r="F12" s="38">
        <v>-10000</v>
      </c>
      <c r="G12" s="38">
        <f>E12+F12</f>
        <v>0</v>
      </c>
      <c r="H12" s="38">
        <v>0</v>
      </c>
      <c r="I12" s="38">
        <v>0</v>
      </c>
      <c r="J12" s="39">
        <f>I12-E12</f>
        <v>-10000</v>
      </c>
    </row>
    <row r="13" ht="15">
      <c r="B13" s="40" t="s">
        <v>11</v>
      </c>
      <c r="C13" s="37" t="s">
        <v>15</v>
      </c>
      <c r="D13" s="37"/>
      <c r="E13" s="38">
        <v>1195056</v>
      </c>
      <c r="F13" s="38">
        <v>1043474.11</v>
      </c>
      <c r="G13" s="41">
        <f>E13+F13</f>
        <v>2238530.1099999999</v>
      </c>
      <c r="H13" s="38">
        <v>2238530.1099999999</v>
      </c>
      <c r="I13" s="38">
        <v>2238530.1099999999</v>
      </c>
      <c r="J13" s="39">
        <f>I13-E13</f>
        <v>1043474.1099999999</v>
      </c>
    </row>
    <row r="14" ht="15">
      <c r="B14" s="40" t="s">
        <v>11</v>
      </c>
      <c r="C14" s="42" t="s">
        <v>16</v>
      </c>
      <c r="D14" s="42"/>
      <c r="E14" s="43">
        <f t="shared" ref="E14:J14" si="0">E15+E16</f>
        <v>130000</v>
      </c>
      <c r="F14" s="43">
        <f t="shared" si="0"/>
        <v>186600.14999999999</v>
      </c>
      <c r="G14" s="44">
        <f>G15+G16</f>
        <v>316600.15000000002</v>
      </c>
      <c r="H14" s="43">
        <f t="shared" si="0"/>
        <v>316600.15000000002</v>
      </c>
      <c r="I14" s="43">
        <f t="shared" si="0"/>
        <v>316600.15000000002</v>
      </c>
      <c r="J14" s="45">
        <f t="shared" si="0"/>
        <v>186600.15000000002</v>
      </c>
      <c r="O14" s="46"/>
    </row>
    <row r="15" ht="15">
      <c r="B15" s="40" t="s">
        <v>11</v>
      </c>
      <c r="C15" s="47"/>
      <c r="D15" s="48" t="s">
        <v>17</v>
      </c>
      <c r="E15" s="38">
        <v>130000</v>
      </c>
      <c r="F15" s="38">
        <v>186600.14999999999</v>
      </c>
      <c r="G15" s="38">
        <f>E15+F15</f>
        <v>316600.15000000002</v>
      </c>
      <c r="H15" s="38">
        <v>316600.15000000002</v>
      </c>
      <c r="I15" s="38">
        <v>316600.15000000002</v>
      </c>
      <c r="J15" s="39">
        <f>I15-E15</f>
        <v>186600.15000000002</v>
      </c>
    </row>
    <row r="16" ht="15">
      <c r="B16" s="40" t="s">
        <v>11</v>
      </c>
      <c r="C16" s="47"/>
      <c r="D16" s="48" t="s">
        <v>18</v>
      </c>
      <c r="E16" s="38">
        <v>0</v>
      </c>
      <c r="F16" s="38">
        <v>0</v>
      </c>
      <c r="G16" s="38">
        <f>E16+F16</f>
        <v>0</v>
      </c>
      <c r="H16" s="38">
        <v>0</v>
      </c>
      <c r="I16" s="38">
        <v>0</v>
      </c>
      <c r="J16" s="39">
        <f>I16-E16</f>
        <v>0</v>
      </c>
    </row>
    <row r="17" ht="15">
      <c r="B17" s="40" t="s">
        <v>11</v>
      </c>
      <c r="C17" s="42" t="s">
        <v>19</v>
      </c>
      <c r="D17" s="42"/>
      <c r="E17" s="43">
        <f t="shared" ref="E17:J17" si="1">E18+E19</f>
        <v>303187</v>
      </c>
      <c r="F17" s="43">
        <f t="shared" si="1"/>
        <v>-303187</v>
      </c>
      <c r="G17" s="43">
        <f t="shared" si="1"/>
        <v>0</v>
      </c>
      <c r="H17" s="43">
        <f t="shared" si="1"/>
        <v>0</v>
      </c>
      <c r="I17" s="43">
        <f t="shared" si="1"/>
        <v>0</v>
      </c>
      <c r="J17" s="45">
        <f t="shared" si="1"/>
        <v>-303187</v>
      </c>
    </row>
    <row r="18" ht="15">
      <c r="B18" s="40" t="s">
        <v>11</v>
      </c>
      <c r="C18" s="47"/>
      <c r="D18" s="48" t="s">
        <v>17</v>
      </c>
      <c r="E18" s="38">
        <v>303187</v>
      </c>
      <c r="F18" s="38">
        <v>-303187</v>
      </c>
      <c r="G18" s="38">
        <f t="shared" ref="G18:G24" si="2">E18+F18</f>
        <v>0</v>
      </c>
      <c r="H18" s="38">
        <v>0</v>
      </c>
      <c r="I18" s="38">
        <v>0</v>
      </c>
      <c r="J18" s="39">
        <f t="shared" ref="J18:J24" si="3">I18-E18</f>
        <v>-303187</v>
      </c>
    </row>
    <row r="19" ht="15">
      <c r="B19" s="40" t="s">
        <v>11</v>
      </c>
      <c r="C19" s="47"/>
      <c r="D19" s="48" t="s">
        <v>18</v>
      </c>
      <c r="E19" s="38">
        <v>0</v>
      </c>
      <c r="F19" s="38">
        <v>0</v>
      </c>
      <c r="G19" s="38">
        <f t="shared" si="2"/>
        <v>0</v>
      </c>
      <c r="H19" s="38">
        <v>0</v>
      </c>
      <c r="I19" s="38">
        <v>0</v>
      </c>
      <c r="J19" s="39">
        <f t="shared" si="3"/>
        <v>0</v>
      </c>
    </row>
    <row r="20" ht="15">
      <c r="B20" s="40" t="s">
        <v>11</v>
      </c>
      <c r="C20" s="37" t="s">
        <v>20</v>
      </c>
      <c r="D20" s="37"/>
      <c r="E20" s="38">
        <v>0</v>
      </c>
      <c r="F20" s="38">
        <v>0</v>
      </c>
      <c r="G20" s="38">
        <f t="shared" si="2"/>
        <v>0</v>
      </c>
      <c r="H20" s="38">
        <v>0</v>
      </c>
      <c r="I20" s="38">
        <v>0</v>
      </c>
      <c r="J20" s="39">
        <f t="shared" si="3"/>
        <v>0</v>
      </c>
    </row>
    <row r="21" ht="15">
      <c r="B21" s="40" t="s">
        <v>11</v>
      </c>
      <c r="C21" s="37" t="s">
        <v>21</v>
      </c>
      <c r="D21" s="37"/>
      <c r="E21" s="38">
        <v>20451818</v>
      </c>
      <c r="F21" s="38">
        <v>6056006.9800000004</v>
      </c>
      <c r="G21" s="38">
        <f t="shared" si="2"/>
        <v>26507824.98</v>
      </c>
      <c r="H21" s="38">
        <v>25470269.850000001</v>
      </c>
      <c r="I21" s="38">
        <v>25470269.850000001</v>
      </c>
      <c r="J21" s="39">
        <f t="shared" si="3"/>
        <v>5018451.8500000015</v>
      </c>
    </row>
    <row r="22" ht="21.75" customHeight="1">
      <c r="B22" s="40" t="s">
        <v>11</v>
      </c>
      <c r="C22" s="37" t="s">
        <v>22</v>
      </c>
      <c r="D22" s="37"/>
      <c r="E22" s="38">
        <v>0</v>
      </c>
      <c r="F22" s="38">
        <v>0</v>
      </c>
      <c r="G22" s="38">
        <f t="shared" si="2"/>
        <v>0</v>
      </c>
      <c r="H22" s="38">
        <v>0</v>
      </c>
      <c r="I22" s="38">
        <v>0</v>
      </c>
      <c r="J22" s="39">
        <f t="shared" si="3"/>
        <v>0</v>
      </c>
    </row>
    <row r="23" ht="21.75" customHeight="1">
      <c r="B23" s="40" t="s">
        <v>11</v>
      </c>
      <c r="C23" s="37" t="s">
        <v>23</v>
      </c>
      <c r="D23" s="37"/>
      <c r="E23" s="38">
        <v>0</v>
      </c>
      <c r="F23" s="38">
        <v>0</v>
      </c>
      <c r="G23" s="38">
        <f>E23+F23</f>
        <v>0</v>
      </c>
      <c r="H23" s="38">
        <v>0</v>
      </c>
      <c r="I23" s="38">
        <v>0</v>
      </c>
      <c r="J23" s="39">
        <f>I23-E23</f>
        <v>0</v>
      </c>
    </row>
    <row r="24" ht="15">
      <c r="B24" s="49" t="s">
        <v>11</v>
      </c>
      <c r="C24" s="50" t="s">
        <v>24</v>
      </c>
      <c r="D24" s="50"/>
      <c r="E24" s="51">
        <v>0</v>
      </c>
      <c r="F24" s="51">
        <v>0</v>
      </c>
      <c r="G24" s="51">
        <f t="shared" si="2"/>
        <v>0</v>
      </c>
      <c r="H24" s="51">
        <v>0</v>
      </c>
      <c r="I24" s="51">
        <v>0</v>
      </c>
      <c r="J24" s="52">
        <f t="shared" si="3"/>
        <v>0</v>
      </c>
    </row>
    <row r="25" ht="6" customHeight="1">
      <c r="B25" s="53"/>
      <c r="C25" s="47"/>
      <c r="D25" s="48"/>
      <c r="E25" s="54"/>
      <c r="F25" s="54"/>
      <c r="G25" s="54"/>
      <c r="H25" s="54"/>
      <c r="I25" s="54"/>
      <c r="J25" s="54"/>
    </row>
    <row r="26" ht="15">
      <c r="B26" s="55"/>
      <c r="C26" s="56"/>
      <c r="D26" s="57" t="s">
        <v>25</v>
      </c>
      <c r="E26" s="58">
        <f>E10+E11+E12+E13+E14+E17+E20+E21+E22+E24+E23</f>
        <v>23158921</v>
      </c>
      <c r="F26" s="58">
        <f>F10+F11+F12+F13+F14+F17+F20+F21+F22+F24+F23</f>
        <v>7758425.6400000006</v>
      </c>
      <c r="G26" s="58">
        <f>E26+F26</f>
        <v>30917346.640000001</v>
      </c>
      <c r="H26" s="58">
        <f>H10+H11+H12+H13+H14+H17+H20+H21+H22+H24+H23</f>
        <v>29679791.510000002</v>
      </c>
      <c r="I26" s="58">
        <f>I10+I11+I12+I13+I14+I17+I20+I21+I22+I24+I23</f>
        <v>29679791.510000002</v>
      </c>
      <c r="J26" s="59">
        <f>I26-E26</f>
        <v>6520870.5100000016</v>
      </c>
    </row>
    <row r="27" ht="15">
      <c r="B27" s="60"/>
      <c r="C27" s="60"/>
      <c r="D27" s="60"/>
      <c r="E27" s="61"/>
      <c r="F27" s="61"/>
      <c r="G27" s="61"/>
      <c r="H27" s="62" t="s">
        <v>26</v>
      </c>
      <c r="I27" s="63"/>
      <c r="J27" s="64"/>
    </row>
    <row r="28" ht="6" customHeight="1">
      <c r="B28" s="10"/>
      <c r="C28" s="10"/>
      <c r="D28" s="10"/>
      <c r="E28" s="10"/>
      <c r="F28" s="10"/>
      <c r="G28" s="10"/>
      <c r="H28" s="10"/>
      <c r="I28" s="10"/>
      <c r="J28" s="10"/>
    </row>
    <row r="29" ht="15">
      <c r="B29" s="11" t="s">
        <v>27</v>
      </c>
      <c r="C29" s="12"/>
      <c r="D29" s="13"/>
      <c r="E29" s="14" t="s">
        <v>4</v>
      </c>
      <c r="F29" s="15"/>
      <c r="G29" s="15"/>
      <c r="H29" s="15"/>
      <c r="I29" s="16"/>
      <c r="J29" s="17" t="s">
        <v>5</v>
      </c>
    </row>
    <row r="30" ht="26.25" customHeight="1">
      <c r="B30" s="18"/>
      <c r="C30" s="19"/>
      <c r="D30" s="20"/>
      <c r="E30" s="21" t="s">
        <v>6</v>
      </c>
      <c r="F30" s="22" t="s">
        <v>7</v>
      </c>
      <c r="G30" s="21" t="s">
        <v>8</v>
      </c>
      <c r="H30" s="21" t="s">
        <v>9</v>
      </c>
      <c r="I30" s="21" t="s">
        <v>10</v>
      </c>
      <c r="J30" s="23"/>
    </row>
    <row r="31" ht="15">
      <c r="B31" s="24"/>
      <c r="C31" s="25"/>
      <c r="D31" s="26"/>
      <c r="E31" s="27"/>
      <c r="F31" s="28"/>
      <c r="G31" s="27"/>
      <c r="H31" s="27"/>
      <c r="I31" s="27"/>
      <c r="J31" s="29"/>
    </row>
    <row r="32" ht="6" customHeight="1">
      <c r="B32" s="30"/>
      <c r="C32" s="30"/>
      <c r="D32" s="30"/>
      <c r="E32" s="31"/>
      <c r="F32" s="31"/>
      <c r="G32" s="31"/>
      <c r="H32" s="31"/>
      <c r="I32" s="31"/>
      <c r="J32" s="31"/>
    </row>
    <row r="33" ht="15">
      <c r="B33" s="65" t="s">
        <v>28</v>
      </c>
      <c r="C33" s="66"/>
      <c r="D33" s="67"/>
      <c r="E33" s="58">
        <f>E34+E35+E36+E37+E40+E43+E44</f>
        <v>23158921</v>
      </c>
      <c r="F33" s="58">
        <f>F34+F35+F36+F37+F40+F43+F44</f>
        <v>7758425.6400000006</v>
      </c>
      <c r="G33" s="58">
        <f>E33+F33</f>
        <v>30917346.640000001</v>
      </c>
      <c r="H33" s="58">
        <f>H34+H35+H36+H37+H40+H43+H44</f>
        <v>29679791.510000002</v>
      </c>
      <c r="I33" s="58">
        <f>I34+I35+I36+I37+I40+I43+I44</f>
        <v>29679791.510000002</v>
      </c>
      <c r="J33" s="68">
        <f>I33-E33</f>
        <v>6520870.5100000016</v>
      </c>
    </row>
    <row r="34" ht="15">
      <c r="B34" s="40"/>
      <c r="C34" s="37" t="s">
        <v>12</v>
      </c>
      <c r="D34" s="37"/>
      <c r="E34" s="38">
        <f>E10</f>
        <v>1068860</v>
      </c>
      <c r="F34" s="38">
        <f>F10</f>
        <v>785531.40000000002</v>
      </c>
      <c r="G34" s="38">
        <f>E34+F34</f>
        <v>1854391.3999999999</v>
      </c>
      <c r="H34" s="38">
        <f>H10</f>
        <v>1654391.3999999999</v>
      </c>
      <c r="I34" s="38">
        <f>I10</f>
        <v>1654391.3999999999</v>
      </c>
      <c r="J34" s="39">
        <f>I34-E34</f>
        <v>585531.39999999991</v>
      </c>
    </row>
    <row r="35" ht="15">
      <c r="B35" s="40"/>
      <c r="C35" s="37" t="s">
        <v>29</v>
      </c>
      <c r="D35" s="37"/>
      <c r="E35" s="38">
        <f>E12</f>
        <v>10000</v>
      </c>
      <c r="F35" s="38">
        <f>F12</f>
        <v>-10000</v>
      </c>
      <c r="G35" s="38">
        <f>E35+F35</f>
        <v>0</v>
      </c>
      <c r="H35" s="38">
        <f>H12</f>
        <v>0</v>
      </c>
      <c r="I35" s="38">
        <f>I12</f>
        <v>0</v>
      </c>
      <c r="J35" s="39">
        <f>I35-E35</f>
        <v>-10000</v>
      </c>
    </row>
    <row r="36" ht="15">
      <c r="B36" s="40"/>
      <c r="C36" s="37" t="s">
        <v>15</v>
      </c>
      <c r="D36" s="37"/>
      <c r="E36" s="38">
        <f>E13</f>
        <v>1195056</v>
      </c>
      <c r="F36" s="38">
        <f>F13</f>
        <v>1043474.11</v>
      </c>
      <c r="G36" s="38">
        <f>E36+F36</f>
        <v>2238530.1099999999</v>
      </c>
      <c r="H36" s="38">
        <f>H13</f>
        <v>2238530.1099999999</v>
      </c>
      <c r="I36" s="38">
        <f>I13</f>
        <v>2238530.1099999999</v>
      </c>
      <c r="J36" s="39">
        <f>I36-E36</f>
        <v>1043474.1099999999</v>
      </c>
    </row>
    <row r="37" ht="15">
      <c r="B37" s="40"/>
      <c r="C37" s="42" t="s">
        <v>16</v>
      </c>
      <c r="D37" s="42"/>
      <c r="E37" s="43">
        <f t="shared" ref="E37:J37" si="4">E38+E39</f>
        <v>130000</v>
      </c>
      <c r="F37" s="43">
        <f t="shared" si="4"/>
        <v>186600.14999999999</v>
      </c>
      <c r="G37" s="43">
        <f t="shared" si="4"/>
        <v>316600.15000000002</v>
      </c>
      <c r="H37" s="43">
        <f t="shared" si="4"/>
        <v>316600.15000000002</v>
      </c>
      <c r="I37" s="43">
        <f t="shared" si="4"/>
        <v>316600.15000000002</v>
      </c>
      <c r="J37" s="45">
        <f t="shared" si="4"/>
        <v>186600.15000000002</v>
      </c>
    </row>
    <row r="38" ht="15">
      <c r="B38" s="40"/>
      <c r="C38" s="47"/>
      <c r="D38" s="48" t="s">
        <v>17</v>
      </c>
      <c r="E38" s="38">
        <f>E15</f>
        <v>130000</v>
      </c>
      <c r="F38" s="38">
        <f>F15</f>
        <v>186600.14999999999</v>
      </c>
      <c r="G38" s="38">
        <f>E38+F38</f>
        <v>316600.15000000002</v>
      </c>
      <c r="H38" s="38">
        <f>H15</f>
        <v>316600.15000000002</v>
      </c>
      <c r="I38" s="38">
        <f>I15</f>
        <v>316600.15000000002</v>
      </c>
      <c r="J38" s="39">
        <f>I38-E38</f>
        <v>186600.15000000002</v>
      </c>
    </row>
    <row r="39" ht="15">
      <c r="B39" s="40"/>
      <c r="C39" s="47"/>
      <c r="D39" s="48" t="s">
        <v>18</v>
      </c>
      <c r="E39" s="38">
        <f>E16</f>
        <v>0</v>
      </c>
      <c r="F39" s="38">
        <f>F16</f>
        <v>0</v>
      </c>
      <c r="G39" s="38">
        <f>E39+F39</f>
        <v>0</v>
      </c>
      <c r="H39" s="38">
        <f>H16</f>
        <v>0</v>
      </c>
      <c r="I39" s="38">
        <f>I16</f>
        <v>0</v>
      </c>
      <c r="J39" s="39">
        <f>I39-E39</f>
        <v>0</v>
      </c>
    </row>
    <row r="40" ht="15">
      <c r="B40" s="40"/>
      <c r="C40" s="42" t="s">
        <v>19</v>
      </c>
      <c r="D40" s="42"/>
      <c r="E40" s="43">
        <f t="shared" ref="E40:J40" si="5">E41+E42</f>
        <v>303187</v>
      </c>
      <c r="F40" s="43">
        <f t="shared" si="5"/>
        <v>-303187</v>
      </c>
      <c r="G40" s="43">
        <f t="shared" si="5"/>
        <v>0</v>
      </c>
      <c r="H40" s="43">
        <f t="shared" si="5"/>
        <v>0</v>
      </c>
      <c r="I40" s="43">
        <f t="shared" si="5"/>
        <v>0</v>
      </c>
      <c r="J40" s="45">
        <f t="shared" si="5"/>
        <v>-303187</v>
      </c>
    </row>
    <row r="41" ht="15">
      <c r="B41" s="40"/>
      <c r="C41" s="47"/>
      <c r="D41" s="48" t="s">
        <v>17</v>
      </c>
      <c r="E41" s="38">
        <f>E18</f>
        <v>303187</v>
      </c>
      <c r="F41" s="38">
        <f>F18</f>
        <v>-303187</v>
      </c>
      <c r="G41" s="38">
        <f>E41+F41</f>
        <v>0</v>
      </c>
      <c r="H41" s="38">
        <f>H18</f>
        <v>0</v>
      </c>
      <c r="I41" s="38">
        <f>I18</f>
        <v>0</v>
      </c>
      <c r="J41" s="39">
        <f>I41-E41</f>
        <v>-303187</v>
      </c>
    </row>
    <row r="42" ht="15">
      <c r="B42" s="40"/>
      <c r="C42" s="47"/>
      <c r="D42" s="48" t="s">
        <v>18</v>
      </c>
      <c r="E42" s="38">
        <f>E19</f>
        <v>0</v>
      </c>
      <c r="F42" s="38">
        <f>F19</f>
        <v>0</v>
      </c>
      <c r="G42" s="38">
        <f>E42+F42</f>
        <v>0</v>
      </c>
      <c r="H42" s="38">
        <f>H19</f>
        <v>0</v>
      </c>
      <c r="I42" s="38">
        <f>I19</f>
        <v>0</v>
      </c>
      <c r="J42" s="39">
        <f>I42-E42</f>
        <v>0</v>
      </c>
    </row>
    <row r="43" ht="15">
      <c r="B43" s="40"/>
      <c r="C43" s="37" t="s">
        <v>21</v>
      </c>
      <c r="D43" s="37"/>
      <c r="E43" s="38">
        <f>E21</f>
        <v>20451818</v>
      </c>
      <c r="F43" s="38">
        <f>F21</f>
        <v>6056006.9800000004</v>
      </c>
      <c r="G43" s="38">
        <f>E43+F43</f>
        <v>26507824.98</v>
      </c>
      <c r="H43" s="38">
        <f>H21</f>
        <v>25470269.850000001</v>
      </c>
      <c r="I43" s="38">
        <f>I21</f>
        <v>25470269.850000001</v>
      </c>
      <c r="J43" s="39">
        <f>I43-E43</f>
        <v>5018451.8500000015</v>
      </c>
    </row>
    <row r="44" ht="21.75" customHeight="1">
      <c r="B44" s="69"/>
      <c r="C44" s="50" t="s">
        <v>22</v>
      </c>
      <c r="D44" s="50"/>
      <c r="E44" s="51">
        <f>E22</f>
        <v>0</v>
      </c>
      <c r="F44" s="51">
        <f>F22</f>
        <v>0</v>
      </c>
      <c r="G44" s="51">
        <f>E44+F44</f>
        <v>0</v>
      </c>
      <c r="H44" s="51">
        <f>H22</f>
        <v>0</v>
      </c>
      <c r="I44" s="51">
        <f>I22</f>
        <v>0</v>
      </c>
      <c r="J44" s="52">
        <f>I44-E44</f>
        <v>0</v>
      </c>
    </row>
    <row r="45" ht="6" customHeight="1">
      <c r="B45" s="53"/>
      <c r="C45" s="47"/>
      <c r="D45" s="48"/>
      <c r="E45" s="54"/>
      <c r="F45" s="54"/>
      <c r="G45" s="54"/>
      <c r="H45" s="54"/>
      <c r="I45" s="54"/>
      <c r="J45" s="54"/>
    </row>
    <row r="46" ht="15">
      <c r="B46" s="70" t="s">
        <v>30</v>
      </c>
      <c r="C46" s="71"/>
      <c r="D46" s="72"/>
      <c r="E46" s="58">
        <f>E47+E48+E49</f>
        <v>0</v>
      </c>
      <c r="F46" s="58">
        <f>F47+F48+F49</f>
        <v>0</v>
      </c>
      <c r="G46" s="58">
        <f>E46+F46</f>
        <v>0</v>
      </c>
      <c r="H46" s="58">
        <f>H47+H48+H49</f>
        <v>0</v>
      </c>
      <c r="I46" s="58">
        <f>I47+I48+I49</f>
        <v>0</v>
      </c>
      <c r="J46" s="68">
        <f>I46-E46</f>
        <v>0</v>
      </c>
    </row>
    <row r="47" ht="15">
      <c r="B47" s="36"/>
      <c r="C47" s="37" t="s">
        <v>13</v>
      </c>
      <c r="D47" s="37"/>
      <c r="E47" s="38">
        <v>0</v>
      </c>
      <c r="F47" s="38">
        <v>0</v>
      </c>
      <c r="G47" s="38">
        <f>E47+F47</f>
        <v>0</v>
      </c>
      <c r="H47" s="38">
        <v>0</v>
      </c>
      <c r="I47" s="38">
        <v>0</v>
      </c>
      <c r="J47" s="73">
        <f>I47-E47</f>
        <v>0</v>
      </c>
    </row>
    <row r="48" ht="15">
      <c r="B48" s="40"/>
      <c r="C48" s="37" t="s">
        <v>20</v>
      </c>
      <c r="D48" s="37"/>
      <c r="E48" s="38">
        <v>0</v>
      </c>
      <c r="F48" s="38">
        <v>0</v>
      </c>
      <c r="G48" s="38">
        <f>E48+F48</f>
        <v>0</v>
      </c>
      <c r="H48" s="38">
        <v>0</v>
      </c>
      <c r="I48" s="38">
        <v>0</v>
      </c>
      <c r="J48" s="39">
        <f>I48-E48</f>
        <v>0</v>
      </c>
    </row>
    <row r="49" ht="21.75" customHeight="1">
      <c r="B49" s="69"/>
      <c r="C49" s="50" t="s">
        <v>22</v>
      </c>
      <c r="D49" s="50"/>
      <c r="E49" s="51">
        <v>0</v>
      </c>
      <c r="F49" s="51">
        <v>0</v>
      </c>
      <c r="G49" s="51">
        <f>E49+F49</f>
        <v>0</v>
      </c>
      <c r="H49" s="51">
        <v>0</v>
      </c>
      <c r="I49" s="51">
        <v>0</v>
      </c>
      <c r="J49" s="52">
        <f>I49-E49</f>
        <v>0</v>
      </c>
    </row>
    <row r="50" ht="6" customHeight="1">
      <c r="B50" s="74"/>
      <c r="C50" s="75"/>
      <c r="D50" s="75"/>
      <c r="E50" s="76"/>
      <c r="F50" s="76"/>
      <c r="G50" s="76"/>
      <c r="H50" s="76"/>
      <c r="I50" s="76"/>
      <c r="J50" s="76"/>
    </row>
    <row r="51" ht="15">
      <c r="B51" s="70" t="s">
        <v>31</v>
      </c>
      <c r="C51" s="77"/>
      <c r="D51" s="78"/>
      <c r="E51" s="58">
        <f>SUM(E52:E53)</f>
        <v>0</v>
      </c>
      <c r="F51" s="58">
        <f>SUM(F52:F53)</f>
        <v>0</v>
      </c>
      <c r="G51" s="58">
        <f>SUM(G52:G53)</f>
        <v>0</v>
      </c>
      <c r="H51" s="58">
        <f>SUM(H52:H53)</f>
        <v>0</v>
      </c>
      <c r="I51" s="58">
        <f>SUM(I52:I53)</f>
        <v>0</v>
      </c>
      <c r="J51" s="68">
        <f>I51-E51</f>
        <v>0</v>
      </c>
    </row>
    <row r="52" ht="15">
      <c r="B52" s="79"/>
      <c r="C52" s="80" t="s">
        <v>23</v>
      </c>
      <c r="D52" s="80"/>
      <c r="E52" s="81">
        <f t="shared" ref="E52:J52" si="6">E23</f>
        <v>0</v>
      </c>
      <c r="F52" s="81">
        <f t="shared" si="6"/>
        <v>0</v>
      </c>
      <c r="G52" s="81">
        <f t="shared" si="6"/>
        <v>0</v>
      </c>
      <c r="H52" s="81">
        <f t="shared" si="6"/>
        <v>0</v>
      </c>
      <c r="I52" s="81">
        <f t="shared" si="6"/>
        <v>0</v>
      </c>
      <c r="J52" s="81">
        <f t="shared" si="6"/>
        <v>0</v>
      </c>
    </row>
    <row r="53" ht="15">
      <c r="B53" s="82"/>
      <c r="C53" s="50" t="s">
        <v>24</v>
      </c>
      <c r="D53" s="50"/>
      <c r="E53" s="51">
        <f>E24</f>
        <v>0</v>
      </c>
      <c r="F53" s="51">
        <f>F24</f>
        <v>0</v>
      </c>
      <c r="G53" s="51">
        <f>E53+F53</f>
        <v>0</v>
      </c>
      <c r="H53" s="51">
        <f>H24</f>
        <v>0</v>
      </c>
      <c r="I53" s="51">
        <f>I24</f>
        <v>0</v>
      </c>
      <c r="J53" s="52">
        <f>I53-E53</f>
        <v>0</v>
      </c>
    </row>
    <row r="54" ht="6" customHeight="1">
      <c r="B54" s="83"/>
      <c r="C54" s="83"/>
      <c r="D54" s="84"/>
      <c r="E54" s="85"/>
      <c r="F54" s="85"/>
      <c r="G54" s="85"/>
      <c r="H54" s="85"/>
      <c r="I54" s="85"/>
      <c r="J54" s="85"/>
    </row>
    <row r="55" ht="15">
      <c r="B55" s="55"/>
      <c r="C55" s="56"/>
      <c r="D55" s="57" t="s">
        <v>25</v>
      </c>
      <c r="E55" s="58">
        <f>E33+E46+E51</f>
        <v>23158921</v>
      </c>
      <c r="F55" s="58">
        <f>F33+F46+F51</f>
        <v>7758425.6400000006</v>
      </c>
      <c r="G55" s="58">
        <f>E55+F55</f>
        <v>30917346.640000001</v>
      </c>
      <c r="H55" s="58">
        <f>H33+H46+H51</f>
        <v>29679791.510000002</v>
      </c>
      <c r="I55" s="58">
        <f>I33+I46+I51</f>
        <v>29679791.510000002</v>
      </c>
      <c r="J55" s="59">
        <f>I55-E55</f>
        <v>6520870.5100000016</v>
      </c>
    </row>
    <row r="56" ht="15">
      <c r="B56" s="60"/>
      <c r="C56" s="60"/>
      <c r="D56" s="60"/>
      <c r="E56" s="61"/>
      <c r="F56" s="61"/>
      <c r="G56" s="61"/>
      <c r="H56" s="62" t="s">
        <v>26</v>
      </c>
      <c r="I56" s="63"/>
      <c r="J56" s="64"/>
    </row>
    <row r="57" ht="15">
      <c r="B57" s="86"/>
      <c r="C57" s="86"/>
      <c r="D57" s="86"/>
      <c r="E57" s="86"/>
      <c r="F57" s="86"/>
      <c r="G57" s="86"/>
      <c r="H57" s="86"/>
      <c r="I57" s="86"/>
      <c r="J57" s="86"/>
    </row>
    <row r="65526" ht="15">
      <c r="D65526" s="87"/>
      <c r="E65526" s="87"/>
      <c r="G65526" s="87"/>
      <c r="H65526" s="87"/>
      <c r="I65526" s="87"/>
    </row>
    <row r="65527" ht="15">
      <c r="D65527" s="88" t="s">
        <v>32</v>
      </c>
      <c r="E65527" s="88"/>
      <c r="G65527" s="88" t="s">
        <v>33</v>
      </c>
      <c r="H65527" s="88"/>
      <c r="I65527" s="88"/>
    </row>
    <row r="65532" ht="33.75">
      <c r="F65532" s="89"/>
    </row>
  </sheetData>
  <sheetProtection autoFilter="0" deleteColumns="0" deleteRows="0" formatCells="0" formatColumns="0" formatRows="0" insertColumns="0" insertHyperlinks="0" insertRows="0" pivotTables="0" sort="0"/>
  <mergeCells count="49">
    <mergeCell ref="J55:J56"/>
    <mergeCell ref="H56:I56"/>
    <mergeCell ref="B57:J57"/>
    <mergeCell ref="I7:I8"/>
    <mergeCell ref="J6:J8"/>
    <mergeCell ref="E30:E31"/>
    <mergeCell ref="F30:F31"/>
    <mergeCell ref="G30:G31"/>
    <mergeCell ref="H30:H31"/>
    <mergeCell ref="I30:I31"/>
    <mergeCell ref="J29:J31"/>
    <mergeCell ref="D65527:E65527"/>
    <mergeCell ref="G65527:I65527"/>
    <mergeCell ref="C37:D37"/>
    <mergeCell ref="C40:D40"/>
    <mergeCell ref="C43:D43"/>
    <mergeCell ref="C44:D44"/>
    <mergeCell ref="C47:D47"/>
    <mergeCell ref="C48:D48"/>
    <mergeCell ref="C49:D49"/>
    <mergeCell ref="C53:D53"/>
    <mergeCell ref="B29:D31"/>
    <mergeCell ref="E29:I29"/>
    <mergeCell ref="C34:D34"/>
    <mergeCell ref="C35:D35"/>
    <mergeCell ref="C36:D36"/>
    <mergeCell ref="C52:D52"/>
    <mergeCell ref="C20:D20"/>
    <mergeCell ref="C21:D21"/>
    <mergeCell ref="C22:D22"/>
    <mergeCell ref="C24:D24"/>
    <mergeCell ref="J26:J27"/>
    <mergeCell ref="H27:I27"/>
    <mergeCell ref="C23:D23"/>
    <mergeCell ref="B2:J2"/>
    <mergeCell ref="B3:J3"/>
    <mergeCell ref="B4:J4"/>
    <mergeCell ref="B6:D8"/>
    <mergeCell ref="E6:I6"/>
    <mergeCell ref="E7:E8"/>
    <mergeCell ref="F7:F8"/>
    <mergeCell ref="G7:G8"/>
    <mergeCell ref="H7:H8"/>
    <mergeCell ref="C10:D10"/>
    <mergeCell ref="C11:D11"/>
    <mergeCell ref="C12:D12"/>
    <mergeCell ref="C13:D13"/>
    <mergeCell ref="C14:D14"/>
    <mergeCell ref="C17:D17"/>
  </mergeCells>
  <pageSetup orientation="portrait" horizontalDpi="180" verticalDpi="180"/>
  <drawing r:id="rId1"/>
</worksheet>
</file>

<file path=docProps/app.xml><?xml version="1.0" encoding="utf-8"?>
<Properties xmlns="http://schemas.openxmlformats.org/officeDocument/2006/extended-properties">
  <Application>Microsoft Excel</Application>
  <Company>.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rita.diaz</dc:creator>
  <cp:lastModifiedBy>DESKTOP-4BVB8AR\tesor</cp:lastModifiedBy>
  <cp:lastPrinted>2014-11-06T19:26:25Z</cp:lastPrinted>
  <dcterms:created xsi:type="dcterms:W3CDTF">2014-10-29T19:02:05Z</dcterms:created>
  <dcterms:modified xsi:type="dcterms:W3CDTF">2022-04-18T18:09:06Z</dcterms:modified>
</cp:coreProperties>
</file>