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0" windowWidth="7050" windowHeight="8145"/>
  </bookViews>
  <sheets>
    <sheet name="Hoja1" sheetId="1" r:id="rId1"/>
  </sheets>
  <definedNames>
    <definedName name="_xlnm.Print_Area" localSheetId="0">Hoja1!$B$2:$I$168</definedName>
    <definedName name="_xlnm.Print_Titles" localSheetId="0">Hoja1!$1:$9</definedName>
  </definedNames>
  <calcPr/>
</workbook>
</file>

<file path=xl/calcChain.xml><?xml version="1.0" encoding="utf-8"?>
<calcChain xmlns="http://schemas.openxmlformats.org/spreadsheetml/2006/main">
  <c i="1" r="H127"/>
  <c r="G127"/>
  <c r="E127"/>
  <c r="D127"/>
  <c r="H117"/>
  <c r="G117"/>
  <c r="E117"/>
  <c r="D117"/>
  <c r="H107"/>
  <c r="G107"/>
  <c r="E107"/>
  <c r="D107"/>
  <c r="H97"/>
  <c r="G97"/>
  <c r="E97"/>
  <c r="D97"/>
  <c r="H51"/>
  <c r="G51"/>
  <c r="E51"/>
  <c r="D51"/>
  <c r="H41"/>
  <c r="G41"/>
  <c r="E41"/>
  <c r="D41"/>
  <c r="H31"/>
  <c r="G31"/>
  <c r="E31"/>
  <c r="D31"/>
  <c r="H21"/>
  <c r="G21"/>
  <c r="E21"/>
  <c r="D21"/>
  <c r="H77"/>
  <c r="F160"/>
  <c r="I160"/>
  <c r="F159"/>
  <c r="I159"/>
  <c r="F158"/>
  <c r="I158"/>
  <c r="F157"/>
  <c r="I157"/>
  <c r="F156"/>
  <c r="I156"/>
  <c r="F155"/>
  <c r="I155"/>
  <c r="F154"/>
  <c r="I154"/>
  <c r="H153"/>
  <c r="G153"/>
  <c r="E153"/>
  <c r="D153"/>
  <c r="F152"/>
  <c r="I152"/>
  <c r="F151"/>
  <c r="I151"/>
  <c r="F150"/>
  <c r="I150"/>
  <c r="H149"/>
  <c r="G149"/>
  <c r="E149"/>
  <c r="D149"/>
  <c r="F148"/>
  <c r="I148"/>
  <c r="F147"/>
  <c r="I147"/>
  <c r="F146"/>
  <c r="I146"/>
  <c r="F145"/>
  <c r="I145"/>
  <c r="F144"/>
  <c r="I144"/>
  <c r="F143"/>
  <c r="I143"/>
  <c r="F142"/>
  <c r="I142"/>
  <c r="H141"/>
  <c r="G141"/>
  <c r="E141"/>
  <c r="D141"/>
  <c r="F140"/>
  <c r="I140"/>
  <c r="F139"/>
  <c r="I139"/>
  <c r="F138"/>
  <c r="I138"/>
  <c r="H137"/>
  <c r="G137"/>
  <c r="E137"/>
  <c r="D137"/>
  <c r="F137"/>
  <c r="I137"/>
  <c r="F136"/>
  <c r="I136"/>
  <c r="F135"/>
  <c r="I135"/>
  <c r="F134"/>
  <c r="I134"/>
  <c r="F133"/>
  <c r="I133"/>
  <c r="F132"/>
  <c r="I132"/>
  <c r="F131"/>
  <c r="I131"/>
  <c r="F130"/>
  <c r="I130"/>
  <c r="F129"/>
  <c r="I129"/>
  <c r="F128"/>
  <c r="I128"/>
  <c r="F126"/>
  <c r="I126"/>
  <c r="F125"/>
  <c r="I125"/>
  <c r="F124"/>
  <c r="I124"/>
  <c r="F123"/>
  <c r="I123"/>
  <c r="F122"/>
  <c r="I122"/>
  <c r="F121"/>
  <c r="I121"/>
  <c r="F120"/>
  <c r="I120"/>
  <c r="F119"/>
  <c r="I119"/>
  <c r="F118"/>
  <c r="I118"/>
  <c r="F117"/>
  <c r="I117"/>
  <c r="F116"/>
  <c r="I116"/>
  <c r="F115"/>
  <c r="I115"/>
  <c r="F114"/>
  <c r="I114"/>
  <c r="F113"/>
  <c r="I113"/>
  <c r="F112"/>
  <c r="I112"/>
  <c r="F111"/>
  <c r="I111"/>
  <c r="F110"/>
  <c r="I110"/>
  <c r="F109"/>
  <c r="I109"/>
  <c r="F108"/>
  <c r="I108"/>
  <c r="F106"/>
  <c r="I106"/>
  <c r="F105"/>
  <c r="I105"/>
  <c r="F104"/>
  <c r="I104"/>
  <c r="F103"/>
  <c r="I103"/>
  <c r="F102"/>
  <c r="I102"/>
  <c r="F101"/>
  <c r="I101"/>
  <c r="F100"/>
  <c r="I100"/>
  <c r="F99"/>
  <c r="I99"/>
  <c r="F98"/>
  <c r="I98"/>
  <c r="F97"/>
  <c r="I97"/>
  <c r="F96"/>
  <c r="I96"/>
  <c r="F95"/>
  <c r="I95"/>
  <c r="F94"/>
  <c r="I94"/>
  <c r="F93"/>
  <c r="I93"/>
  <c r="F92"/>
  <c r="I92"/>
  <c r="F91"/>
  <c r="I91"/>
  <c r="F90"/>
  <c r="I90"/>
  <c r="H89"/>
  <c r="H161"/>
  <c r="G89"/>
  <c r="E89"/>
  <c r="E161"/>
  <c r="D89"/>
  <c r="G77"/>
  <c r="E77"/>
  <c r="D77"/>
  <c r="F84"/>
  <c r="I84"/>
  <c r="F149"/>
  <c r="I149"/>
  <c r="F21"/>
  <c r="I21"/>
  <c r="F31"/>
  <c r="I31"/>
  <c r="F41"/>
  <c r="I41"/>
  <c r="F51"/>
  <c r="I51"/>
  <c r="D161"/>
  <c r="F161"/>
  <c r="G161"/>
  <c r="F107"/>
  <c r="I107"/>
  <c r="F127"/>
  <c r="I127"/>
  <c r="F141"/>
  <c r="I141"/>
  <c r="F153"/>
  <c r="I153"/>
  <c r="F89"/>
  <c r="I89"/>
  <c r="F83"/>
  <c r="I83"/>
  <c r="F82"/>
  <c r="I82"/>
  <c r="F81"/>
  <c r="I81"/>
  <c r="F80"/>
  <c r="I80"/>
  <c r="F79"/>
  <c r="I79"/>
  <c r="F78"/>
  <c r="I78"/>
  <c r="F76"/>
  <c r="I76"/>
  <c r="F75"/>
  <c r="I75"/>
  <c r="F74"/>
  <c r="I74"/>
  <c r="F72"/>
  <c r="I72"/>
  <c r="F71"/>
  <c r="I71"/>
  <c r="F70"/>
  <c r="I70"/>
  <c r="F69"/>
  <c r="I69"/>
  <c r="F68"/>
  <c r="I68"/>
  <c r="F67"/>
  <c r="I67"/>
  <c r="F66"/>
  <c r="I66"/>
  <c r="F64"/>
  <c r="I64"/>
  <c r="F63"/>
  <c r="I63"/>
  <c r="F62"/>
  <c r="I62"/>
  <c r="F60"/>
  <c r="I60"/>
  <c r="F59"/>
  <c r="I59"/>
  <c r="F58"/>
  <c r="I58"/>
  <c r="F57"/>
  <c r="I57"/>
  <c r="F56"/>
  <c r="I56"/>
  <c r="F55"/>
  <c r="I55"/>
  <c r="F54"/>
  <c r="I54"/>
  <c r="F53"/>
  <c r="I53"/>
  <c r="F52"/>
  <c r="I52"/>
  <c r="F50"/>
  <c r="I50"/>
  <c r="F49"/>
  <c r="I49"/>
  <c r="F48"/>
  <c r="I48"/>
  <c r="F47"/>
  <c r="I47"/>
  <c r="F46"/>
  <c r="I46"/>
  <c r="F45"/>
  <c r="I45"/>
  <c r="F44"/>
  <c r="I44"/>
  <c r="F43"/>
  <c r="I43"/>
  <c r="F42"/>
  <c r="I42"/>
  <c r="F40"/>
  <c r="I40"/>
  <c r="F39"/>
  <c r="I39"/>
  <c r="F38"/>
  <c r="I38"/>
  <c r="F37"/>
  <c r="I37"/>
  <c r="F36"/>
  <c r="I36"/>
  <c r="F35"/>
  <c r="I35"/>
  <c r="F34"/>
  <c r="I34"/>
  <c r="F33"/>
  <c r="I33"/>
  <c r="F32"/>
  <c r="I32"/>
  <c r="F30"/>
  <c r="I30"/>
  <c r="F29"/>
  <c r="I29"/>
  <c r="F28"/>
  <c r="I28"/>
  <c r="F27"/>
  <c r="I27"/>
  <c r="F26"/>
  <c r="I26"/>
  <c r="F25"/>
  <c r="I25"/>
  <c r="F24"/>
  <c r="I24"/>
  <c r="F23"/>
  <c r="I23"/>
  <c r="F22"/>
  <c r="I22"/>
  <c r="F20"/>
  <c r="I20"/>
  <c r="F19"/>
  <c r="I19"/>
  <c r="F18"/>
  <c r="I18"/>
  <c r="F17"/>
  <c r="I17"/>
  <c r="F16"/>
  <c r="I16"/>
  <c r="F15"/>
  <c r="I15"/>
  <c r="F14"/>
  <c r="I14"/>
  <c r="D13"/>
  <c r="E13"/>
  <c r="H73"/>
  <c r="G73"/>
  <c r="E73"/>
  <c r="D73"/>
  <c r="H65"/>
  <c r="G65"/>
  <c r="H61"/>
  <c r="G61"/>
  <c r="E65"/>
  <c r="D65"/>
  <c r="E61"/>
  <c r="D61"/>
  <c r="H13"/>
  <c r="G13"/>
  <c r="G85"/>
  <c r="G163"/>
  <c r="I161"/>
  <c r="F13"/>
  <c r="I13"/>
  <c r="F77"/>
  <c r="I77"/>
  <c r="F73"/>
  <c r="I73"/>
  <c r="D85"/>
  <c r="D163"/>
  <c r="F65"/>
  <c r="I65"/>
  <c r="E85"/>
  <c r="E163"/>
  <c r="F61"/>
  <c r="I61"/>
  <c r="H85"/>
  <c r="H163"/>
  <c r="F163"/>
  <c r="I163"/>
  <c r="F85"/>
  <c r="I85"/>
</calcChain>
</file>

<file path=xl/sharedStrings.xml><?xml version="1.0" encoding="utf-8"?>
<sst xmlns="http://schemas.openxmlformats.org/spreadsheetml/2006/main">
  <si>
    <t>H. AYUNTAMIENTO DE CUAUTLA, JAL.</t>
  </si>
  <si>
    <t>ESTADO ANALÍTICO DEL EJERCICIO DEL PRESUPUESTO DE EGRESOS - LDF
 (CAPÍTULO Y CONCEPTO)</t>
  </si>
  <si>
    <t>Clasificación por Objeto del Gasto (Capítulo y Concepto)</t>
  </si>
  <si>
    <t>AL 31 DE MARZO DEL 2022</t>
  </si>
  <si>
    <t>(Pesos)</t>
  </si>
  <si>
    <t>CONCEPTO</t>
  </si>
  <si>
    <t>EGRESOS</t>
  </si>
  <si>
    <t>SUBEJERCICIO</t>
  </si>
  <si>
    <t>APROBADO</t>
  </si>
  <si>
    <t>AMPLIACIONES / REDUCCIONES</t>
  </si>
  <si>
    <t>MODIFICADO</t>
  </si>
  <si>
    <t>DEVENGADO</t>
  </si>
  <si>
    <t>PAGADO</t>
  </si>
  <si>
    <t>3= (1+2)</t>
  </si>
  <si>
    <t>6= (3-4)</t>
  </si>
  <si>
    <t>I</t>
  </si>
  <si>
    <t>GASTO NO ETIQUETADO</t>
  </si>
  <si>
    <t>A</t>
  </si>
  <si>
    <t>Servicios Personales</t>
  </si>
  <si>
    <t/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</si>
  <si>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</si>
  <si>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</si>
  <si>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</si>
  <si>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</si>
  <si>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</si>
  <si>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</si>
  <si>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</si>
  <si>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B</t>
  </si>
  <si>
    <t>Materiales y Suinistros</t>
  </si>
  <si>
    <t>Materiales de Administración, Emisión de documentos y Artículos Oficiales</t>
  </si>
  <si>
    <t>Alimentos y Utencilios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</si>
  <si>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</si>
  <si>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</si>
  <si>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</si>
  <si>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</si>
  <si>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</si>
  <si>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</si>
  <si>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</si>
  <si>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</si>
  <si>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</si>
  <si>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</si>
  <si>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</si>
  <si>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</si>
  <si>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</si>
  <si>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</si>
  <si>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</si>
  <si>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</si>
  <si>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</si>
  <si>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D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</si>
  <si>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</si>
  <si>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</si>
  <si>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</si>
  <si>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</si>
  <si>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</si>
  <si>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</si>
  <si>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</si>
  <si>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</si>
  <si>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</si>
  <si>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</si>
  <si>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E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</si>
  <si>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</si>
  <si>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</si>
  <si>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</si>
  <si>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</si>
  <si>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</si>
  <si>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</si>
  <si>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</si>
  <si>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</si>
  <si>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</si>
  <si>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</si>
  <si>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F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</si>
  <si>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</si>
  <si>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</si>
  <si>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</si>
  <si>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</si>
  <si>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G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</si>
  <si>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</si>
  <si>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</si>
  <si>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</si>
  <si>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</si>
  <si>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Conseción de Préstamos</t>
  </si>
  <si>
    <t>Inversiones en Fideicomisos, Mandatos y Otros Análogos</t>
  </si>
  <si>
    <t>Otras Inversiones Financieras</t>
  </si>
  <si>
    <t>Provisiones para Contingencias y Otras Erogaciones Especiales</t>
  </si>
  <si>
    <t>H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</si>
  <si>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</si>
  <si>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</si>
  <si>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</si>
  <si>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</si>
  <si>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</si>
  <si>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</si>
  <si>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</si>
  <si>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</si>
  <si>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</si>
  <si>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</si>
  <si>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</si>
  <si>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Adeudps de Ejercicios Fiscales Anteriores (ADEFAS)</t>
  </si>
  <si>
    <t>TOTAL DE GASTO NO ETIQUETADO</t>
  </si>
  <si>
    <t>II</t>
  </si>
  <si>
    <t xml:space="preserve">GASTO  ETIQUETADO</t>
  </si>
  <si>
    <t>C</t>
  </si>
  <si>
    <t xml:space="preserve">TOTAL DE GASTO  ETIQUETADO</t>
  </si>
  <si>
    <t>TOTAL DE EGRESOS</t>
  </si>
</sst>
</file>

<file path=xl/styles.xml><?xml version="1.0" encoding="utf-8"?>
<styleSheet xmlns="http://schemas.openxmlformats.org/spreadsheetml/2006/main">
  <numFmts count="3">
    <numFmt numFmtId="164" formatCode="_-&quot;$&quot;* #,##0_-;-&quot;$&quot;* #,##0_-;_-&quot;$&quot;* &quot;-&quot;_-;_-@_-"/>
    <numFmt numFmtId="166" formatCode="#,##0_ ;-#,##0 "/>
    <numFmt numFmtId="165" formatCode="_-&quot;$&quot;* #,##0.00_-;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/>
      <name val="Arial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b/>
      <sz val="11"/>
      <color theme="1"/>
      <name val="Calibri"/>
      <scheme val="minor"/>
    </font>
    <font>
      <sz val="24"/>
      <color theme="1"/>
      <name val="C39HrP48DhTt"/>
    </font>
    <font>
      <sz val="28"/>
      <color theme="1"/>
      <name val="C39HrP24DhTt"/>
    </font>
    <font>
      <sz val="9"/>
      <color theme="1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349986266670736"/>
        <bgColor indexed="64"/>
      </patternFill>
    </fill>
  </fills>
  <borders count="30">
    <border/>
    <border>
      <left style="medium">
        <color indexed="64"/>
      </left>
      <top style="medium">
        <color indexed="64"/>
      </top>
    </border>
    <border>
      <right style="thin">
        <color indexed="64"/>
      </right>
      <top style="medium">
        <color indexed="64"/>
      </top>
    </border>
    <border>
      <left style="thin">
        <color indexed="64"/>
      </left>
      <top style="medium">
        <color indexed="64"/>
      </top>
      <bottom style="thin">
        <color indexed="64"/>
      </bottom>
    </border>
    <border>
      <top style="medium">
        <color indexed="64"/>
      </top>
      <bottom style="thin">
        <color indexed="64"/>
      </bottom>
    </border>
    <border>
      <right style="thin">
        <color indexed="64"/>
      </right>
      <top style="medium">
        <color indexed="64"/>
      </top>
      <bottom style="thin">
        <color indexed="64"/>
      </bottom>
    </border>
    <border>
      <left style="thin">
        <color indexed="64"/>
      </left>
      <right style="medium">
        <color indexed="64"/>
      </right>
      <top style="medium">
        <color indexed="64"/>
      </top>
    </border>
    <border>
      <left style="medium">
        <color indexed="64"/>
      </left>
    </border>
    <border>
      <right style="thin">
        <color indexed="64"/>
      </right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left style="thin">
        <color indexed="64"/>
      </left>
      <right style="medium">
        <color indexed="64"/>
      </right>
      <bottom style="thin">
        <color indexed="64"/>
      </bottom>
    </border>
    <border>
      <left style="medium">
        <color indexed="64"/>
      </left>
      <bottom style="thin">
        <color indexed="64"/>
      </bottom>
    </border>
    <border>
      <right style="thin">
        <color indexed="64"/>
      </right>
      <bottom style="thin">
        <color indexed="64"/>
      </bottom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</border>
    <border>
      <left style="medium">
        <color indexed="64"/>
      </left>
      <top style="thin">
        <color indexed="64"/>
      </top>
    </border>
    <border>
      <top style="thin">
        <color indexed="64"/>
      </top>
      <bottom style="thin">
        <color indexed="64"/>
      </bottom>
    </border>
    <border>
      <right style="medium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</border>
    <border>
      <left style="medium">
        <color indexed="64"/>
      </left>
      <right style="thin">
        <color indexed="64"/>
      </right>
      <top style="thin">
        <color indexed="64"/>
      </top>
    </border>
    <border>
      <left style="medium">
        <color indexed="64"/>
      </left>
      <right style="thin">
        <color indexed="64"/>
      </right>
    </border>
    <border>
      <left style="medium">
        <color indexed="64"/>
      </left>
      <right style="thin">
        <color indexed="64"/>
      </right>
      <bottom style="thin">
        <color indexed="64"/>
      </bottom>
    </border>
    <border>
      <left style="thin">
        <color indexed="64"/>
      </left>
      <right style="thin">
        <color indexed="64"/>
      </right>
      <bottom style="thin">
        <color indexed="64"/>
      </bottom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right style="medium">
        <color indexed="64"/>
      </right>
    </border>
    <border>
      <left style="thin">
        <color indexed="64"/>
      </left>
      <top style="thin">
        <color indexed="64"/>
      </top>
      <bottom style="medium">
        <color indexed="64"/>
      </bottom>
    </border>
    <border>
      <right style="thin">
        <color indexed="64"/>
      </right>
      <top style="thin">
        <color indexed="64"/>
      </top>
      <bottom style="medium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</border>
  </borders>
  <cellStyleXfs count="4">
    <xf numFmtId="0" fontId="0" fillId="0" borderId="0"/>
    <xf numFmtId="165" fontId="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center"/>
    </xf>
    <xf numFmtId="0" fontId="5" fillId="4" borderId="19" xfId="0" applyFont="1" applyFill="1" applyBorder="1"/>
    <xf numFmtId="165" fontId="5" fillId="4" borderId="10" xfId="1" applyFont="1" applyFill="1" applyBorder="1"/>
    <xf numFmtId="165" fontId="5" fillId="4" borderId="15" xfId="1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9" xfId="0" applyFont="1" applyFill="1" applyBorder="1"/>
    <xf numFmtId="165" fontId="1" fillId="0" borderId="10" xfId="1" applyFont="1" applyFill="1" applyBorder="1"/>
    <xf numFmtId="165" fontId="3" fillId="4" borderId="10" xfId="1" applyFont="1" applyFill="1" applyBorder="1"/>
    <xf numFmtId="165" fontId="1" fillId="4" borderId="15" xfId="1" applyFont="1" applyFill="1" applyBorder="1"/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5" fillId="4" borderId="10" xfId="0" applyFont="1" applyFill="1" applyBorder="1"/>
    <xf numFmtId="0" fontId="1" fillId="0" borderId="14" xfId="0" applyFont="1" applyFill="1" applyBorder="1"/>
    <xf numFmtId="0" fontId="5" fillId="4" borderId="21" xfId="0" applyFont="1" applyFill="1" applyBorder="1" applyAlignment="1">
      <alignment horizontal="center"/>
    </xf>
    <xf numFmtId="0" fontId="5" fillId="4" borderId="23" xfId="0" applyFont="1" applyFill="1" applyBorder="1"/>
    <xf numFmtId="0" fontId="1" fillId="0" borderId="10" xfId="0" applyFont="1" applyFill="1" applyBorder="1"/>
    <xf numFmtId="0" fontId="5" fillId="4" borderId="24" xfId="0" applyFont="1" applyFill="1" applyBorder="1" applyAlignment="1">
      <alignment horizontal="center"/>
    </xf>
    <xf numFmtId="0" fontId="1" fillId="0" borderId="20" xfId="0" applyFont="1" applyFill="1" applyBorder="1" applyAlignment="1"/>
    <xf numFmtId="0" fontId="1" fillId="0" borderId="21" xfId="0" applyFont="1" applyFill="1" applyBorder="1" applyAlignment="1"/>
    <xf numFmtId="0" fontId="1" fillId="0" borderId="22" xfId="0" applyFont="1" applyFill="1" applyBorder="1" applyAlignment="1"/>
    <xf numFmtId="0" fontId="5" fillId="4" borderId="13" xfId="0" applyFont="1" applyFill="1" applyBorder="1" applyAlignment="1">
      <alignment horizont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>
      <alignment horizontal="right"/>
    </xf>
    <xf numFmtId="165" fontId="5" fillId="2" borderId="10" xfId="1" applyFont="1" applyFill="1" applyBorder="1"/>
    <xf numFmtId="165" fontId="5" fillId="2" borderId="15" xfId="1" applyFont="1" applyFill="1" applyBorder="1"/>
    <xf numFmtId="0" fontId="5" fillId="0" borderId="7" xfId="0" applyFont="1" applyFill="1" applyBorder="1" applyAlignment="1"/>
    <xf numFmtId="0" fontId="5" fillId="0" borderId="0" xfId="0" applyFont="1" applyFill="1" applyBorder="1" applyAlignment="1">
      <alignment horizontal="right"/>
    </xf>
    <xf numFmtId="165" fontId="5" fillId="0" borderId="0" xfId="1" applyFont="1" applyFill="1" applyBorder="1"/>
    <xf numFmtId="165" fontId="5" fillId="0" borderId="25" xfId="1" applyFont="1" applyFill="1" applyBorder="1"/>
    <xf numFmtId="0" fontId="5" fillId="5" borderId="26" xfId="0" applyFont="1" applyFill="1" applyBorder="1" applyAlignment="1"/>
    <xf numFmtId="0" fontId="5" fillId="5" borderId="27" xfId="0" applyFont="1" applyFill="1" applyBorder="1" applyAlignment="1">
      <alignment horizontal="right"/>
    </xf>
    <xf numFmtId="165" fontId="5" fillId="5" borderId="27" xfId="1" applyFont="1" applyFill="1" applyBorder="1"/>
    <xf numFmtId="165" fontId="5" fillId="5" borderId="28" xfId="1" applyFont="1" applyFill="1" applyBorder="1"/>
    <xf numFmtId="165" fontId="5" fillId="5" borderId="29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7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/>
    </xf>
    <xf numFmtId="0" fontId="8" fillId="0" borderId="0" xfId="0" applyFont="1"/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workbookViewId="0">
      <selection activeCell="J1" sqref="J1"/>
    </sheetView>
  </sheetViews>
  <sheetFormatPr baseColWidth="10" defaultRowHeight="15"/>
  <cols>
    <col min="1" max="1" width="10.29" customWidth="1"/>
    <col min="2" max="2" width="3.14" style="3" customWidth="1"/>
    <col min="3" max="3" width="66.71" customWidth="1"/>
    <col min="4" max="4" width="16.43" style="4" bestFit="1" customWidth="1"/>
    <col min="5" max="5" width="13.86" style="4" bestFit="1" customWidth="1"/>
    <col min="6" max="6" width="16.43" style="4" bestFit="1" customWidth="1"/>
    <col min="7" max="7" width="16.43" style="4" bestFit="1" customWidth="1"/>
    <col min="8" max="8" width="16.43" style="4" bestFit="1" customWidth="1"/>
    <col min="9" max="9" width="16.43" style="4" bestFit="1" customWidth="1"/>
  </cols>
  <sheetData>
    <row r="1" ht="17.25" customHeight="1">
      <c r="C1" s="5" t="s">
        <v>0</v>
      </c>
      <c r="D1" s="5"/>
      <c r="E1" s="5"/>
      <c r="F1" s="5"/>
      <c r="G1" s="5"/>
      <c r="H1" s="5"/>
      <c r="I1" s="5"/>
    </row>
    <row r="2">
      <c r="B2" s="6" t="s">
        <v>1</v>
      </c>
      <c r="C2" s="7"/>
      <c r="D2" s="7"/>
      <c r="E2" s="7"/>
      <c r="F2" s="7"/>
      <c r="G2" s="7"/>
      <c r="H2" s="7"/>
      <c r="I2" s="7"/>
    </row>
    <row r="3">
      <c r="B3" s="6"/>
      <c r="C3" s="7" t="s">
        <v>2</v>
      </c>
      <c r="D3" s="7"/>
      <c r="E3" s="7"/>
      <c r="F3" s="7"/>
      <c r="G3" s="7"/>
      <c r="H3" s="7"/>
      <c r="I3" s="7"/>
    </row>
    <row r="4" ht="17.1" customHeight="1">
      <c r="B4" s="8" t="s">
        <v>3</v>
      </c>
      <c r="C4" s="8"/>
      <c r="D4" s="8"/>
      <c r="E4" s="8"/>
      <c r="F4" s="8"/>
      <c r="G4" s="8"/>
      <c r="H4" s="8"/>
      <c r="I4" s="8"/>
    </row>
    <row r="5" ht="15.75">
      <c r="B5" s="9" t="s">
        <v>4</v>
      </c>
      <c r="C5" s="9"/>
      <c r="D5" s="9"/>
      <c r="E5" s="9"/>
      <c r="F5" s="9"/>
      <c r="G5" s="9"/>
      <c r="H5" s="9"/>
      <c r="I5" s="9"/>
    </row>
    <row r="6" thickBot="1" ht="5.25" customHeight="1"/>
    <row r="7" ht="15" customHeight="1">
      <c r="B7" s="10" t="s">
        <v>5</v>
      </c>
      <c r="C7" s="11"/>
      <c r="D7" s="12" t="s">
        <v>6</v>
      </c>
      <c r="E7" s="13"/>
      <c r="F7" s="13"/>
      <c r="G7" s="13"/>
      <c r="H7" s="14"/>
      <c r="I7" s="15" t="s">
        <v>7</v>
      </c>
    </row>
    <row r="8" ht="36" customHeight="1">
      <c r="B8" s="16"/>
      <c r="C8" s="17"/>
      <c r="D8" s="18" t="s">
        <v>8</v>
      </c>
      <c r="E8" s="19" t="s">
        <v>9</v>
      </c>
      <c r="F8" s="19" t="s">
        <v>10</v>
      </c>
      <c r="G8" s="19" t="s">
        <v>11</v>
      </c>
      <c r="H8" s="20" t="s">
        <v>12</v>
      </c>
      <c r="I8" s="21"/>
    </row>
    <row r="9" ht="15" customHeight="1">
      <c r="B9" s="22"/>
      <c r="C9" s="23"/>
      <c r="D9" s="24">
        <v>1</v>
      </c>
      <c r="E9" s="25">
        <v>2</v>
      </c>
      <c r="F9" s="25" t="s">
        <v>13</v>
      </c>
      <c r="G9" s="25">
        <v>4</v>
      </c>
      <c r="H9" s="25">
        <v>5</v>
      </c>
      <c r="I9" s="26" t="s">
        <v>14</v>
      </c>
    </row>
    <row r="10" s="1" customFormat="1" ht="7.5" customHeight="1">
      <c r="B10" s="27"/>
      <c r="C10" s="28"/>
      <c r="D10" s="29"/>
      <c r="E10" s="29"/>
      <c r="F10" s="29"/>
      <c r="G10" s="29"/>
      <c r="H10" s="29"/>
      <c r="I10" s="30"/>
    </row>
    <row r="11" hidden="1" s="1" customFormat="1" ht="7.5" customHeight="1">
      <c r="B11" s="27"/>
      <c r="C11" s="28"/>
      <c r="D11" s="29"/>
      <c r="E11" s="29"/>
      <c r="F11" s="29"/>
      <c r="G11" s="29"/>
      <c r="H11" s="29"/>
      <c r="I11" s="30"/>
    </row>
    <row r="12" ht="15.75">
      <c r="B12" s="31" t="s">
        <v>15</v>
      </c>
      <c r="C12" s="32" t="s">
        <v>16</v>
      </c>
      <c r="D12" s="32"/>
      <c r="E12" s="32"/>
      <c r="F12" s="32"/>
      <c r="G12" s="32"/>
      <c r="H12" s="32"/>
      <c r="I12" s="33"/>
    </row>
    <row r="13">
      <c r="B13" s="34" t="s">
        <v>17</v>
      </c>
      <c r="C13" s="35" t="s">
        <v>18</v>
      </c>
      <c r="D13" s="36">
        <f>SUM(D14:D20)</f>
        <v>12218548</v>
      </c>
      <c r="E13" s="36">
        <f>SUM(E14:E20)</f>
        <v>0</v>
      </c>
      <c r="F13" s="36">
        <f t="shared" ref="F13:F76" si="0">D13+E13</f>
        <v>12218548</v>
      </c>
      <c r="G13" s="36">
        <f>SUM(G14:G20)</f>
        <v>2918926.3700000001</v>
      </c>
      <c r="H13" s="36">
        <f>SUM(H14:H20)</f>
        <v>2918926.3700000001</v>
      </c>
      <c r="I13" s="37">
        <f>F13-G13</f>
        <v>9299621.629999999</v>
      </c>
    </row>
    <row r="14" s="2" customFormat="1" ht="15.75">
      <c r="B14" s="38" t="s">
        <v>19</v>
      </c>
      <c r="C14" s="39" t="s">
        <v>20</v>
      </c>
      <c r="D14" s="40">
        <v>7223159</v>
      </c>
      <c r="E14" s="40">
        <v>0</v>
      </c>
      <c r="F14" s="41">
        <f t="shared" si="0"/>
        <v>7223159</v>
      </c>
      <c r="G14" s="40">
        <v>1853865.3700000001</v>
      </c>
      <c r="H14" s="40">
        <v>1853865.3700000001</v>
      </c>
      <c r="I14" s="42">
        <f t="shared" ref="I14:I77" si="1">F14-G14</f>
        <v>5369293.6299999999</v>
      </c>
    </row>
    <row r="15" s="2" customFormat="1" ht="15.75">
      <c r="B15" s="43" t="s">
        <v>19</v>
      </c>
      <c r="C15" s="39" t="s">
        <v>21</v>
      </c>
      <c r="D15" s="40">
        <v>3302592</v>
      </c>
      <c r="E15" s="40">
        <v>0</v>
      </c>
      <c r="F15" s="41">
        <f t="shared" si="0"/>
        <v>3302592</v>
      </c>
      <c r="G15" s="40">
        <v>1012561</v>
      </c>
      <c r="H15" s="40">
        <v>1012561</v>
      </c>
      <c r="I15" s="42">
        <f t="shared" si="1"/>
        <v>2290031</v>
      </c>
    </row>
    <row r="16" s="2" customFormat="1" ht="15.75">
      <c r="B16" s="43" t="s">
        <v>19</v>
      </c>
      <c r="C16" s="39" t="s">
        <v>22</v>
      </c>
      <c r="D16" s="40">
        <v>1592797</v>
      </c>
      <c r="E16" s="40">
        <v>0</v>
      </c>
      <c r="F16" s="41">
        <f t="shared" si="0"/>
        <v>1592797</v>
      </c>
      <c r="G16" s="40">
        <v>0</v>
      </c>
      <c r="H16" s="40">
        <v>0</v>
      </c>
      <c r="I16" s="42">
        <f t="shared" si="1"/>
        <v>1592797</v>
      </c>
    </row>
    <row r="17" s="2" customFormat="1" ht="15.75">
      <c r="B17" s="43" t="s">
        <v>19</v>
      </c>
      <c r="C17" s="39" t="s">
        <v>23</v>
      </c>
      <c r="D17" s="40">
        <v>100000</v>
      </c>
      <c r="E17" s="40">
        <v>0</v>
      </c>
      <c r="F17" s="41">
        <f t="shared" si="0"/>
        <v>100000</v>
      </c>
      <c r="G17" s="40">
        <v>0</v>
      </c>
      <c r="H17" s="40">
        <v>0</v>
      </c>
      <c r="I17" s="42">
        <f t="shared" si="1"/>
        <v>100000</v>
      </c>
    </row>
    <row r="18" s="2" customFormat="1" ht="15.75">
      <c r="B18" s="43" t="s">
        <v>19</v>
      </c>
      <c r="C18" s="39" t="s">
        <v>24</v>
      </c>
      <c r="D18" s="40">
        <v>0</v>
      </c>
      <c r="E18" s="40">
        <v>0</v>
      </c>
      <c r="F18" s="41">
        <f t="shared" si="0"/>
        <v>0</v>
      </c>
      <c r="G18" s="40">
        <v>52500</v>
      </c>
      <c r="H18" s="40">
        <v>52500</v>
      </c>
      <c r="I18" s="42">
        <f t="shared" si="1"/>
        <v>-52500</v>
      </c>
    </row>
    <row r="19" s="2" customFormat="1" ht="15.75">
      <c r="B19" s="43" t="s">
        <v>19</v>
      </c>
      <c r="C19" s="39" t="s">
        <v>25</v>
      </c>
      <c r="D19" s="40">
        <v>0</v>
      </c>
      <c r="E19" s="40">
        <v>0</v>
      </c>
      <c r="F19" s="41">
        <f t="shared" si="0"/>
        <v>0</v>
      </c>
      <c r="G19" s="40">
        <v>0</v>
      </c>
      <c r="H19" s="40">
        <v>0</v>
      </c>
      <c r="I19" s="42">
        <f t="shared" si="1"/>
        <v>0</v>
      </c>
    </row>
    <row r="20" s="2" customFormat="1" ht="15.75">
      <c r="B20" s="44" t="s">
        <v>19</v>
      </c>
      <c r="C20" s="39" t="s">
        <v>26</v>
      </c>
      <c r="D20" s="40">
        <v>0</v>
      </c>
      <c r="E20" s="40">
        <v>0</v>
      </c>
      <c r="F20" s="41">
        <f t="shared" si="0"/>
        <v>0</v>
      </c>
      <c r="G20" s="40">
        <v>0</v>
      </c>
      <c r="H20" s="40">
        <v>0</v>
      </c>
      <c r="I20" s="42">
        <f t="shared" si="1"/>
        <v>0</v>
      </c>
    </row>
    <row r="21">
      <c r="B21" s="34" t="s">
        <v>27</v>
      </c>
      <c r="C21" s="35" t="s">
        <v>28</v>
      </c>
      <c r="D21" s="36">
        <f>SUM(D22:D30)</f>
        <v>4684740</v>
      </c>
      <c r="E21" s="36">
        <f>SUM(E22:E30)</f>
        <v>0</v>
      </c>
      <c r="F21" s="36">
        <f t="shared" ref="F21" si="2">D21+E21</f>
        <v>4684740</v>
      </c>
      <c r="G21" s="36">
        <f>SUM(G22:G30)</f>
        <v>1836977.4700000002</v>
      </c>
      <c r="H21" s="36">
        <f>SUM(H22:H30)</f>
        <v>1836977.4700000002</v>
      </c>
      <c r="I21" s="37">
        <f>F21-G21</f>
        <v>2847762.5299999998</v>
      </c>
    </row>
    <row r="22" s="2" customFormat="1" ht="31.5">
      <c r="B22" s="45" t="s">
        <v>19</v>
      </c>
      <c r="C22" s="46" t="s">
        <v>29</v>
      </c>
      <c r="D22" s="40">
        <v>224328</v>
      </c>
      <c r="E22" s="40">
        <v>0</v>
      </c>
      <c r="F22" s="41">
        <f t="shared" si="0"/>
        <v>224328</v>
      </c>
      <c r="G22" s="40">
        <v>372127.64000000001</v>
      </c>
      <c r="H22" s="40">
        <v>372127.64000000001</v>
      </c>
      <c r="I22" s="42">
        <f t="shared" si="1"/>
        <v>-147799.64000000001</v>
      </c>
    </row>
    <row r="23" s="2" customFormat="1" ht="15.75">
      <c r="B23" s="47" t="s">
        <v>19</v>
      </c>
      <c r="C23" s="39" t="s">
        <v>30</v>
      </c>
      <c r="D23" s="40">
        <v>273900</v>
      </c>
      <c r="E23" s="40">
        <v>0</v>
      </c>
      <c r="F23" s="41">
        <f t="shared" si="0"/>
        <v>273900</v>
      </c>
      <c r="G23" s="40">
        <v>187047.39999999999</v>
      </c>
      <c r="H23" s="40">
        <v>187047.39999999999</v>
      </c>
      <c r="I23" s="42">
        <f t="shared" si="1"/>
        <v>86852.600000000006</v>
      </c>
    </row>
    <row r="24" s="2" customFormat="1" ht="15.75">
      <c r="B24" s="47" t="s">
        <v>19</v>
      </c>
      <c r="C24" s="39" t="s">
        <v>31</v>
      </c>
      <c r="D24" s="40">
        <v>0</v>
      </c>
      <c r="E24" s="40">
        <v>0</v>
      </c>
      <c r="F24" s="41">
        <f t="shared" si="0"/>
        <v>0</v>
      </c>
      <c r="G24" s="40">
        <v>0</v>
      </c>
      <c r="H24" s="40">
        <v>0</v>
      </c>
      <c r="I24" s="42">
        <f t="shared" si="1"/>
        <v>0</v>
      </c>
    </row>
    <row r="25" s="2" customFormat="1" ht="15.75">
      <c r="B25" s="47" t="s">
        <v>19</v>
      </c>
      <c r="C25" s="39" t="s">
        <v>32</v>
      </c>
      <c r="D25" s="40">
        <v>143412</v>
      </c>
      <c r="E25" s="40">
        <v>0</v>
      </c>
      <c r="F25" s="41">
        <f t="shared" si="0"/>
        <v>143412</v>
      </c>
      <c r="G25" s="40">
        <v>275937.72999999998</v>
      </c>
      <c r="H25" s="40">
        <v>275937.72999999998</v>
      </c>
      <c r="I25" s="42">
        <f t="shared" si="1"/>
        <v>-132525.72999999998</v>
      </c>
    </row>
    <row r="26" s="2" customFormat="1" ht="15.75">
      <c r="B26" s="47" t="s">
        <v>19</v>
      </c>
      <c r="C26" s="39" t="s">
        <v>33</v>
      </c>
      <c r="D26" s="40">
        <v>311736</v>
      </c>
      <c r="E26" s="40">
        <v>0</v>
      </c>
      <c r="F26" s="41">
        <f t="shared" si="0"/>
        <v>311736</v>
      </c>
      <c r="G26" s="40">
        <v>85205.679999999993</v>
      </c>
      <c r="H26" s="40">
        <v>85205.679999999993</v>
      </c>
      <c r="I26" s="42">
        <f t="shared" si="1"/>
        <v>226530.32000000001</v>
      </c>
    </row>
    <row r="27" s="2" customFormat="1" ht="15.75">
      <c r="B27" s="47" t="s">
        <v>19</v>
      </c>
      <c r="C27" s="39" t="s">
        <v>34</v>
      </c>
      <c r="D27" s="40">
        <v>2719800</v>
      </c>
      <c r="E27" s="40">
        <v>0</v>
      </c>
      <c r="F27" s="41">
        <f t="shared" si="0"/>
        <v>2719800</v>
      </c>
      <c r="G27" s="40">
        <v>751464.83999999997</v>
      </c>
      <c r="H27" s="40">
        <v>751464.83999999997</v>
      </c>
      <c r="I27" s="42">
        <f t="shared" si="1"/>
        <v>1968335.1600000001</v>
      </c>
    </row>
    <row r="28" s="2" customFormat="1" ht="15.75">
      <c r="B28" s="47" t="s">
        <v>19</v>
      </c>
      <c r="C28" s="39" t="s">
        <v>35</v>
      </c>
      <c r="D28" s="40">
        <v>124800</v>
      </c>
      <c r="E28" s="40">
        <v>0</v>
      </c>
      <c r="F28" s="41">
        <f t="shared" si="0"/>
        <v>124800</v>
      </c>
      <c r="G28" s="40">
        <v>23252.310000000001</v>
      </c>
      <c r="H28" s="40">
        <v>23252.310000000001</v>
      </c>
      <c r="I28" s="42">
        <f t="shared" si="1"/>
        <v>101547.69</v>
      </c>
    </row>
    <row r="29" s="2" customFormat="1" ht="15.75">
      <c r="B29" s="47" t="s">
        <v>19</v>
      </c>
      <c r="C29" s="39" t="s">
        <v>36</v>
      </c>
      <c r="D29" s="40">
        <v>288</v>
      </c>
      <c r="E29" s="40">
        <v>0</v>
      </c>
      <c r="F29" s="41">
        <f t="shared" si="0"/>
        <v>288</v>
      </c>
      <c r="G29" s="40">
        <v>25051.360000000001</v>
      </c>
      <c r="H29" s="40">
        <v>25051.360000000001</v>
      </c>
      <c r="I29" s="42">
        <f t="shared" si="1"/>
        <v>-24763.360000000001</v>
      </c>
    </row>
    <row r="30" s="2" customFormat="1" ht="15.75">
      <c r="B30" s="48" t="s">
        <v>19</v>
      </c>
      <c r="C30" s="39" t="s">
        <v>37</v>
      </c>
      <c r="D30" s="40">
        <v>886476</v>
      </c>
      <c r="E30" s="40">
        <v>0</v>
      </c>
      <c r="F30" s="41">
        <f t="shared" si="0"/>
        <v>886476</v>
      </c>
      <c r="G30" s="40">
        <v>116890.50999999999</v>
      </c>
      <c r="H30" s="40">
        <v>116890.50999999999</v>
      </c>
      <c r="I30" s="42">
        <f t="shared" si="1"/>
        <v>769585.48999999999</v>
      </c>
    </row>
    <row r="31">
      <c r="B31" s="34" t="s">
        <v>19</v>
      </c>
      <c r="C31" s="35" t="s">
        <v>38</v>
      </c>
      <c r="D31" s="36">
        <f>SUM(D32:D40)</f>
        <v>3169620</v>
      </c>
      <c r="E31" s="36">
        <f>SUM(E32:E40)</f>
        <v>0</v>
      </c>
      <c r="F31" s="36">
        <f t="shared" si="0"/>
        <v>3169620</v>
      </c>
      <c r="G31" s="36">
        <f>SUM(G32:G40)</f>
        <v>1002880.92</v>
      </c>
      <c r="H31" s="36">
        <f>SUM(H32:H40)</f>
        <v>1002880.92</v>
      </c>
      <c r="I31" s="37">
        <f>F31-G31</f>
        <v>2166739.0800000001</v>
      </c>
    </row>
    <row r="32" s="2" customFormat="1" ht="15.75">
      <c r="B32" s="38" t="s">
        <v>19</v>
      </c>
      <c r="C32" s="39" t="s">
        <v>39</v>
      </c>
      <c r="D32" s="40">
        <v>1450692</v>
      </c>
      <c r="E32" s="40">
        <v>0</v>
      </c>
      <c r="F32" s="41">
        <f t="shared" si="0"/>
        <v>1450692</v>
      </c>
      <c r="G32" s="40">
        <v>417055.73999999999</v>
      </c>
      <c r="H32" s="40">
        <v>417055.73999999999</v>
      </c>
      <c r="I32" s="42">
        <f t="shared" si="1"/>
        <v>1033636.26</v>
      </c>
    </row>
    <row r="33" s="2" customFormat="1" ht="15.75">
      <c r="B33" s="43" t="s">
        <v>19</v>
      </c>
      <c r="C33" s="39" t="s">
        <v>40</v>
      </c>
      <c r="D33" s="40">
        <v>120204</v>
      </c>
      <c r="E33" s="40">
        <v>0</v>
      </c>
      <c r="F33" s="41">
        <f t="shared" si="0"/>
        <v>120204</v>
      </c>
      <c r="G33" s="40">
        <v>15311.6</v>
      </c>
      <c r="H33" s="40">
        <v>15311.6</v>
      </c>
      <c r="I33" s="42">
        <f t="shared" si="1"/>
        <v>104892.39999999999</v>
      </c>
    </row>
    <row r="34" s="2" customFormat="1" ht="15.75">
      <c r="B34" s="43" t="s">
        <v>19</v>
      </c>
      <c r="C34" s="39" t="s">
        <v>41</v>
      </c>
      <c r="D34" s="40">
        <v>115536</v>
      </c>
      <c r="E34" s="40">
        <v>0</v>
      </c>
      <c r="F34" s="41">
        <f t="shared" si="0"/>
        <v>115536</v>
      </c>
      <c r="G34" s="40">
        <v>7424</v>
      </c>
      <c r="H34" s="40">
        <v>7424</v>
      </c>
      <c r="I34" s="42">
        <f t="shared" si="1"/>
        <v>108112</v>
      </c>
    </row>
    <row r="35" s="2" customFormat="1" ht="15.75">
      <c r="B35" s="43" t="s">
        <v>19</v>
      </c>
      <c r="C35" s="39" t="s">
        <v>42</v>
      </c>
      <c r="D35" s="40">
        <v>645852</v>
      </c>
      <c r="E35" s="40">
        <v>0</v>
      </c>
      <c r="F35" s="41">
        <f t="shared" si="0"/>
        <v>645852</v>
      </c>
      <c r="G35" s="40">
        <v>68136.699999999997</v>
      </c>
      <c r="H35" s="40">
        <v>68136.699999999997</v>
      </c>
      <c r="I35" s="42">
        <f t="shared" si="1"/>
        <v>577715.30000000005</v>
      </c>
    </row>
    <row r="36" s="2" customFormat="1" ht="15.75">
      <c r="B36" s="43" t="s">
        <v>19</v>
      </c>
      <c r="C36" s="39" t="s">
        <v>43</v>
      </c>
      <c r="D36" s="40">
        <v>344100</v>
      </c>
      <c r="E36" s="40">
        <v>0</v>
      </c>
      <c r="F36" s="41">
        <f t="shared" si="0"/>
        <v>344100</v>
      </c>
      <c r="G36" s="40">
        <v>334770.19</v>
      </c>
      <c r="H36" s="40">
        <v>334770.19</v>
      </c>
      <c r="I36" s="42">
        <f t="shared" si="1"/>
        <v>9329.8099999999977</v>
      </c>
    </row>
    <row r="37" s="2" customFormat="1" ht="15.75">
      <c r="B37" s="43" t="s">
        <v>19</v>
      </c>
      <c r="C37" s="39" t="s">
        <v>44</v>
      </c>
      <c r="D37" s="40">
        <v>34620</v>
      </c>
      <c r="E37" s="40">
        <v>0</v>
      </c>
      <c r="F37" s="41">
        <f t="shared" si="0"/>
        <v>34620</v>
      </c>
      <c r="G37" s="40">
        <v>0</v>
      </c>
      <c r="H37" s="40">
        <v>0</v>
      </c>
      <c r="I37" s="42">
        <f t="shared" si="1"/>
        <v>34620</v>
      </c>
    </row>
    <row r="38" s="2" customFormat="1" ht="15.75">
      <c r="B38" s="43" t="s">
        <v>19</v>
      </c>
      <c r="C38" s="39" t="s">
        <v>45</v>
      </c>
      <c r="D38" s="40">
        <v>171228</v>
      </c>
      <c r="E38" s="40">
        <v>0</v>
      </c>
      <c r="F38" s="41">
        <f t="shared" si="0"/>
        <v>171228</v>
      </c>
      <c r="G38" s="40">
        <v>57095.879999999997</v>
      </c>
      <c r="H38" s="40">
        <v>57095.879999999997</v>
      </c>
      <c r="I38" s="42">
        <f t="shared" si="1"/>
        <v>114132.12</v>
      </c>
    </row>
    <row r="39" s="2" customFormat="1" ht="15.75">
      <c r="B39" s="43" t="s">
        <v>19</v>
      </c>
      <c r="C39" s="39" t="s">
        <v>46</v>
      </c>
      <c r="D39" s="40">
        <v>244092</v>
      </c>
      <c r="E39" s="40">
        <v>0</v>
      </c>
      <c r="F39" s="41">
        <f t="shared" si="0"/>
        <v>244092</v>
      </c>
      <c r="G39" s="40">
        <v>79268.279999999999</v>
      </c>
      <c r="H39" s="40">
        <v>79268.279999999999</v>
      </c>
      <c r="I39" s="42">
        <f t="shared" si="1"/>
        <v>164823.72</v>
      </c>
    </row>
    <row r="40" s="2" customFormat="1" ht="15.75">
      <c r="B40" s="44" t="s">
        <v>19</v>
      </c>
      <c r="C40" s="39" t="s">
        <v>47</v>
      </c>
      <c r="D40" s="40">
        <v>43296</v>
      </c>
      <c r="E40" s="40">
        <v>0</v>
      </c>
      <c r="F40" s="41">
        <f t="shared" si="0"/>
        <v>43296</v>
      </c>
      <c r="G40" s="40">
        <v>23818.529999999999</v>
      </c>
      <c r="H40" s="40">
        <v>23818.529999999999</v>
      </c>
      <c r="I40" s="42">
        <f t="shared" si="1"/>
        <v>19477.470000000001</v>
      </c>
    </row>
    <row r="41">
      <c r="B41" s="34" t="s">
        <v>48</v>
      </c>
      <c r="C41" s="35" t="s">
        <v>49</v>
      </c>
      <c r="D41" s="36">
        <f>SUM(D42:D50)</f>
        <v>1990656</v>
      </c>
      <c r="E41" s="36">
        <f>SUM(E42:E50)</f>
        <v>0</v>
      </c>
      <c r="F41" s="36">
        <f t="shared" ref="F41" si="3">D41+E41</f>
        <v>1990656</v>
      </c>
      <c r="G41" s="36">
        <f>SUM(G42:G50)</f>
        <v>454050</v>
      </c>
      <c r="H41" s="36">
        <f>SUM(H42:H50)</f>
        <v>454050</v>
      </c>
      <c r="I41" s="37">
        <f>F41-G41</f>
        <v>1536606</v>
      </c>
    </row>
    <row r="42" s="2" customFormat="1" ht="15.75">
      <c r="B42" s="38" t="s">
        <v>19</v>
      </c>
      <c r="C42" s="39" t="s">
        <v>50</v>
      </c>
      <c r="D42" s="40">
        <v>1200000</v>
      </c>
      <c r="E42" s="40">
        <v>0</v>
      </c>
      <c r="F42" s="41">
        <f t="shared" si="0"/>
        <v>1200000</v>
      </c>
      <c r="G42" s="40">
        <v>300000</v>
      </c>
      <c r="H42" s="40">
        <v>300000</v>
      </c>
      <c r="I42" s="42">
        <f t="shared" si="1"/>
        <v>900000</v>
      </c>
    </row>
    <row r="43" s="2" customFormat="1" ht="15.75">
      <c r="B43" s="43" t="s">
        <v>19</v>
      </c>
      <c r="C43" s="39" t="s">
        <v>51</v>
      </c>
      <c r="D43" s="40">
        <v>0</v>
      </c>
      <c r="E43" s="40">
        <v>0</v>
      </c>
      <c r="F43" s="41">
        <f t="shared" si="0"/>
        <v>0</v>
      </c>
      <c r="G43" s="40">
        <v>0</v>
      </c>
      <c r="H43" s="40">
        <v>0</v>
      </c>
      <c r="I43" s="42">
        <f t="shared" si="1"/>
        <v>0</v>
      </c>
    </row>
    <row r="44" s="2" customFormat="1" ht="15.75">
      <c r="B44" s="43" t="s">
        <v>19</v>
      </c>
      <c r="C44" s="39" t="s">
        <v>52</v>
      </c>
      <c r="D44" s="40">
        <v>0</v>
      </c>
      <c r="E44" s="40">
        <v>0</v>
      </c>
      <c r="F44" s="41">
        <f t="shared" si="0"/>
        <v>0</v>
      </c>
      <c r="G44" s="40">
        <v>0</v>
      </c>
      <c r="H44" s="40">
        <v>0</v>
      </c>
      <c r="I44" s="42">
        <f t="shared" si="1"/>
        <v>0</v>
      </c>
    </row>
    <row r="45" s="2" customFormat="1" ht="15.75">
      <c r="B45" s="43" t="s">
        <v>19</v>
      </c>
      <c r="C45" s="39" t="s">
        <v>53</v>
      </c>
      <c r="D45" s="40">
        <v>790656</v>
      </c>
      <c r="E45" s="40">
        <v>0</v>
      </c>
      <c r="F45" s="41">
        <f t="shared" si="0"/>
        <v>790656</v>
      </c>
      <c r="G45" s="40">
        <v>154050</v>
      </c>
      <c r="H45" s="40">
        <v>154050</v>
      </c>
      <c r="I45" s="42">
        <f t="shared" si="1"/>
        <v>636606</v>
      </c>
    </row>
    <row r="46" s="2" customFormat="1" ht="15.75">
      <c r="B46" s="43" t="s">
        <v>19</v>
      </c>
      <c r="C46" s="39" t="s">
        <v>54</v>
      </c>
      <c r="D46" s="40">
        <v>0</v>
      </c>
      <c r="E46" s="40">
        <v>0</v>
      </c>
      <c r="F46" s="41">
        <f t="shared" si="0"/>
        <v>0</v>
      </c>
      <c r="G46" s="40">
        <v>0</v>
      </c>
      <c r="H46" s="40">
        <v>0</v>
      </c>
      <c r="I46" s="42">
        <f t="shared" si="1"/>
        <v>0</v>
      </c>
    </row>
    <row r="47" s="2" customFormat="1" ht="15.75">
      <c r="B47" s="43" t="s">
        <v>19</v>
      </c>
      <c r="C47" s="39" t="s">
        <v>55</v>
      </c>
      <c r="D47" s="40">
        <v>0</v>
      </c>
      <c r="E47" s="40">
        <v>0</v>
      </c>
      <c r="F47" s="41">
        <f t="shared" si="0"/>
        <v>0</v>
      </c>
      <c r="G47" s="40">
        <v>0</v>
      </c>
      <c r="H47" s="40">
        <v>0</v>
      </c>
      <c r="I47" s="42">
        <f t="shared" si="1"/>
        <v>0</v>
      </c>
    </row>
    <row r="48" s="2" customFormat="1" ht="15.75">
      <c r="B48" s="43" t="s">
        <v>19</v>
      </c>
      <c r="C48" s="39" t="s">
        <v>56</v>
      </c>
      <c r="D48" s="40">
        <v>0</v>
      </c>
      <c r="E48" s="40">
        <v>0</v>
      </c>
      <c r="F48" s="41">
        <f t="shared" si="0"/>
        <v>0</v>
      </c>
      <c r="G48" s="40">
        <v>0</v>
      </c>
      <c r="H48" s="40">
        <v>0</v>
      </c>
      <c r="I48" s="42">
        <f t="shared" si="1"/>
        <v>0</v>
      </c>
    </row>
    <row r="49" s="2" customFormat="1" ht="15.75">
      <c r="B49" s="43" t="s">
        <v>19</v>
      </c>
      <c r="C49" s="39" t="s">
        <v>57</v>
      </c>
      <c r="D49" s="40">
        <v>0</v>
      </c>
      <c r="E49" s="40">
        <v>0</v>
      </c>
      <c r="F49" s="41">
        <f t="shared" si="0"/>
        <v>0</v>
      </c>
      <c r="G49" s="40">
        <v>0</v>
      </c>
      <c r="H49" s="40">
        <v>0</v>
      </c>
      <c r="I49" s="42">
        <f t="shared" si="1"/>
        <v>0</v>
      </c>
    </row>
    <row r="50" s="2" customFormat="1" ht="15.75">
      <c r="B50" s="44" t="s">
        <v>19</v>
      </c>
      <c r="C50" s="39" t="s">
        <v>58</v>
      </c>
      <c r="D50" s="40">
        <v>0</v>
      </c>
      <c r="E50" s="40">
        <v>0</v>
      </c>
      <c r="F50" s="41">
        <f t="shared" si="0"/>
        <v>0</v>
      </c>
      <c r="G50" s="40">
        <v>0</v>
      </c>
      <c r="H50" s="40">
        <v>0</v>
      </c>
      <c r="I50" s="42">
        <f t="shared" si="1"/>
        <v>0</v>
      </c>
    </row>
    <row r="51">
      <c r="B51" s="34" t="s">
        <v>59</v>
      </c>
      <c r="C51" s="49" t="s">
        <v>60</v>
      </c>
      <c r="D51" s="36">
        <f>SUM(D52:D60)</f>
        <v>55096</v>
      </c>
      <c r="E51" s="36">
        <f>SUM(E52:E60)</f>
        <v>0</v>
      </c>
      <c r="F51" s="36">
        <f t="shared" si="0"/>
        <v>55096</v>
      </c>
      <c r="G51" s="36">
        <f>SUM(G52:G60)</f>
        <v>144300</v>
      </c>
      <c r="H51" s="36">
        <f>SUM(H52:H60)</f>
        <v>144300</v>
      </c>
      <c r="I51" s="37">
        <f>F51-G51</f>
        <v>-89204</v>
      </c>
    </row>
    <row r="52" s="2" customFormat="1" ht="15.75">
      <c r="B52" s="38" t="s">
        <v>19</v>
      </c>
      <c r="C52" s="50" t="s">
        <v>61</v>
      </c>
      <c r="D52" s="40">
        <v>39088</v>
      </c>
      <c r="E52" s="40">
        <v>0</v>
      </c>
      <c r="F52" s="41">
        <f t="shared" si="0"/>
        <v>39088</v>
      </c>
      <c r="G52" s="40">
        <v>15500</v>
      </c>
      <c r="H52" s="40">
        <v>15500</v>
      </c>
      <c r="I52" s="42">
        <f t="shared" si="1"/>
        <v>23588</v>
      </c>
    </row>
    <row r="53" s="2" customFormat="1" ht="15.75">
      <c r="B53" s="43" t="s">
        <v>19</v>
      </c>
      <c r="C53" s="50" t="s">
        <v>62</v>
      </c>
      <c r="D53" s="40">
        <v>0</v>
      </c>
      <c r="E53" s="40">
        <v>0</v>
      </c>
      <c r="F53" s="41">
        <f t="shared" si="0"/>
        <v>0</v>
      </c>
      <c r="G53" s="40">
        <v>0</v>
      </c>
      <c r="H53" s="40">
        <v>0</v>
      </c>
      <c r="I53" s="42">
        <f t="shared" si="1"/>
        <v>0</v>
      </c>
    </row>
    <row r="54" s="2" customFormat="1" ht="15.75">
      <c r="B54" s="43" t="s">
        <v>19</v>
      </c>
      <c r="C54" s="50" t="s">
        <v>63</v>
      </c>
      <c r="D54" s="40">
        <v>0</v>
      </c>
      <c r="E54" s="40">
        <v>0</v>
      </c>
      <c r="F54" s="41">
        <f t="shared" si="0"/>
        <v>0</v>
      </c>
      <c r="G54" s="40">
        <v>0</v>
      </c>
      <c r="H54" s="40">
        <v>0</v>
      </c>
      <c r="I54" s="42">
        <f t="shared" si="1"/>
        <v>0</v>
      </c>
    </row>
    <row r="55" s="2" customFormat="1" ht="15.75">
      <c r="B55" s="43" t="s">
        <v>19</v>
      </c>
      <c r="C55" s="50" t="s">
        <v>64</v>
      </c>
      <c r="D55" s="40">
        <v>0</v>
      </c>
      <c r="E55" s="40">
        <v>0</v>
      </c>
      <c r="F55" s="41">
        <f t="shared" si="0"/>
        <v>0</v>
      </c>
      <c r="G55" s="40">
        <v>0</v>
      </c>
      <c r="H55" s="40">
        <v>0</v>
      </c>
      <c r="I55" s="42">
        <f t="shared" si="1"/>
        <v>0</v>
      </c>
    </row>
    <row r="56" s="2" customFormat="1" ht="15.75">
      <c r="B56" s="43" t="s">
        <v>19</v>
      </c>
      <c r="C56" s="50" t="s">
        <v>65</v>
      </c>
      <c r="D56" s="40">
        <v>0</v>
      </c>
      <c r="E56" s="40">
        <v>0</v>
      </c>
      <c r="F56" s="41">
        <f t="shared" si="0"/>
        <v>0</v>
      </c>
      <c r="G56" s="40">
        <v>0</v>
      </c>
      <c r="H56" s="40">
        <v>0</v>
      </c>
      <c r="I56" s="42">
        <f t="shared" si="1"/>
        <v>0</v>
      </c>
    </row>
    <row r="57" s="2" customFormat="1" ht="15.75">
      <c r="B57" s="43" t="s">
        <v>19</v>
      </c>
      <c r="C57" s="50" t="s">
        <v>66</v>
      </c>
      <c r="D57" s="40">
        <v>16008</v>
      </c>
      <c r="E57" s="40">
        <v>0</v>
      </c>
      <c r="F57" s="41">
        <f t="shared" si="0"/>
        <v>16008</v>
      </c>
      <c r="G57" s="40">
        <v>128800</v>
      </c>
      <c r="H57" s="40">
        <v>128800</v>
      </c>
      <c r="I57" s="42">
        <f t="shared" si="1"/>
        <v>-112792</v>
      </c>
    </row>
    <row r="58" s="2" customFormat="1" ht="15.75">
      <c r="B58" s="43" t="s">
        <v>19</v>
      </c>
      <c r="C58" s="50" t="s">
        <v>67</v>
      </c>
      <c r="D58" s="40">
        <v>0</v>
      </c>
      <c r="E58" s="40">
        <v>0</v>
      </c>
      <c r="F58" s="41">
        <f t="shared" si="0"/>
        <v>0</v>
      </c>
      <c r="G58" s="40">
        <v>0</v>
      </c>
      <c r="H58" s="40">
        <v>0</v>
      </c>
      <c r="I58" s="42">
        <f t="shared" si="1"/>
        <v>0</v>
      </c>
    </row>
    <row r="59" s="2" customFormat="1" ht="15.75">
      <c r="B59" s="43" t="s">
        <v>19</v>
      </c>
      <c r="C59" s="50" t="s">
        <v>68</v>
      </c>
      <c r="D59" s="40">
        <v>0</v>
      </c>
      <c r="E59" s="40">
        <v>0</v>
      </c>
      <c r="F59" s="41">
        <f t="shared" si="0"/>
        <v>0</v>
      </c>
      <c r="G59" s="40">
        <v>0</v>
      </c>
      <c r="H59" s="40">
        <v>0</v>
      </c>
      <c r="I59" s="42">
        <f t="shared" si="1"/>
        <v>0</v>
      </c>
    </row>
    <row r="60" s="2" customFormat="1" ht="15.75">
      <c r="B60" s="44" t="s">
        <v>19</v>
      </c>
      <c r="C60" s="50" t="s">
        <v>69</v>
      </c>
      <c r="D60" s="40">
        <v>0</v>
      </c>
      <c r="E60" s="40">
        <v>0</v>
      </c>
      <c r="F60" s="41">
        <f t="shared" si="0"/>
        <v>0</v>
      </c>
      <c r="G60" s="40">
        <v>0</v>
      </c>
      <c r="H60" s="40">
        <v>0</v>
      </c>
      <c r="I60" s="42">
        <f t="shared" si="1"/>
        <v>0</v>
      </c>
    </row>
    <row r="61">
      <c r="B61" s="51" t="s">
        <v>70</v>
      </c>
      <c r="C61" s="52" t="s">
        <v>71</v>
      </c>
      <c r="D61" s="36">
        <f>SUM(D62:D64)</f>
        <v>546346</v>
      </c>
      <c r="E61" s="36">
        <f>SUM(E62:E64)</f>
        <v>0</v>
      </c>
      <c r="F61" s="36">
        <f t="shared" si="0"/>
        <v>546346</v>
      </c>
      <c r="G61" s="36">
        <f>SUM(G62:G64)</f>
        <v>128006</v>
      </c>
      <c r="H61" s="36">
        <f>SUM(H62:H64)</f>
        <v>128006</v>
      </c>
      <c r="I61" s="37">
        <f t="shared" si="1"/>
        <v>418340</v>
      </c>
    </row>
    <row r="62" s="2" customFormat="1" ht="15.75">
      <c r="B62" s="38" t="s">
        <v>19</v>
      </c>
      <c r="C62" s="53" t="s">
        <v>72</v>
      </c>
      <c r="D62" s="40">
        <v>546346</v>
      </c>
      <c r="E62" s="40">
        <v>0</v>
      </c>
      <c r="F62" s="41">
        <f t="shared" si="0"/>
        <v>546346</v>
      </c>
      <c r="G62" s="40">
        <v>128006</v>
      </c>
      <c r="H62" s="40">
        <v>128006</v>
      </c>
      <c r="I62" s="42">
        <f t="shared" si="1"/>
        <v>418340</v>
      </c>
    </row>
    <row r="63" s="2" customFormat="1" ht="15.75">
      <c r="B63" s="43" t="s">
        <v>19</v>
      </c>
      <c r="C63" s="53" t="s">
        <v>73</v>
      </c>
      <c r="D63" s="40">
        <v>0</v>
      </c>
      <c r="E63" s="40">
        <v>0</v>
      </c>
      <c r="F63" s="41">
        <f t="shared" si="0"/>
        <v>0</v>
      </c>
      <c r="G63" s="40">
        <v>0</v>
      </c>
      <c r="H63" s="40">
        <v>0</v>
      </c>
      <c r="I63" s="42">
        <f t="shared" si="1"/>
        <v>0</v>
      </c>
    </row>
    <row r="64" s="2" customFormat="1" ht="15.75">
      <c r="B64" s="43" t="s">
        <v>19</v>
      </c>
      <c r="C64" s="53" t="s">
        <v>74</v>
      </c>
      <c r="D64" s="40">
        <v>0</v>
      </c>
      <c r="E64" s="40">
        <v>0</v>
      </c>
      <c r="F64" s="41">
        <f t="shared" si="0"/>
        <v>0</v>
      </c>
      <c r="G64" s="40">
        <v>0</v>
      </c>
      <c r="H64" s="40">
        <v>0</v>
      </c>
      <c r="I64" s="42">
        <f t="shared" si="1"/>
        <v>0</v>
      </c>
    </row>
    <row r="65">
      <c r="B65" s="54" t="s">
        <v>75</v>
      </c>
      <c r="C65" s="49" t="s">
        <v>76</v>
      </c>
      <c r="D65" s="36">
        <f>SUM(D66:D72)</f>
        <v>0</v>
      </c>
      <c r="E65" s="36">
        <f>SUM(E66:E72)</f>
        <v>0</v>
      </c>
      <c r="F65" s="36">
        <f t="shared" si="0"/>
        <v>0</v>
      </c>
      <c r="G65" s="36">
        <f>SUM(G66:G72)</f>
        <v>0</v>
      </c>
      <c r="H65" s="36">
        <f>SUM(H66:H72)</f>
        <v>0</v>
      </c>
      <c r="I65" s="37">
        <f t="shared" si="1"/>
        <v>0</v>
      </c>
    </row>
    <row r="66" s="2" customFormat="1" ht="15.75">
      <c r="B66" s="43" t="s">
        <v>19</v>
      </c>
      <c r="C66" s="39" t="s">
        <v>77</v>
      </c>
      <c r="D66" s="40">
        <v>0</v>
      </c>
      <c r="E66" s="40">
        <v>0</v>
      </c>
      <c r="F66" s="41">
        <f t="shared" si="0"/>
        <v>0</v>
      </c>
      <c r="G66" s="40">
        <v>0</v>
      </c>
      <c r="H66" s="40">
        <v>0</v>
      </c>
      <c r="I66" s="42">
        <f t="shared" si="1"/>
        <v>0</v>
      </c>
    </row>
    <row r="67" s="2" customFormat="1" ht="15.75">
      <c r="B67" s="43" t="s">
        <v>19</v>
      </c>
      <c r="C67" s="39" t="s">
        <v>78</v>
      </c>
      <c r="D67" s="40">
        <v>0</v>
      </c>
      <c r="E67" s="40">
        <v>0</v>
      </c>
      <c r="F67" s="41">
        <f t="shared" si="0"/>
        <v>0</v>
      </c>
      <c r="G67" s="40">
        <v>0</v>
      </c>
      <c r="H67" s="40">
        <v>0</v>
      </c>
      <c r="I67" s="42">
        <f t="shared" si="1"/>
        <v>0</v>
      </c>
    </row>
    <row r="68" s="2" customFormat="1" ht="15.75">
      <c r="B68" s="43" t="s">
        <v>19</v>
      </c>
      <c r="C68" s="39" t="s">
        <v>79</v>
      </c>
      <c r="D68" s="40">
        <v>0</v>
      </c>
      <c r="E68" s="40">
        <v>0</v>
      </c>
      <c r="F68" s="41">
        <f t="shared" si="0"/>
        <v>0</v>
      </c>
      <c r="G68" s="40">
        <v>0</v>
      </c>
      <c r="H68" s="40">
        <v>0</v>
      </c>
      <c r="I68" s="42">
        <f t="shared" si="1"/>
        <v>0</v>
      </c>
    </row>
    <row r="69" s="2" customFormat="1" ht="15.75">
      <c r="B69" s="43" t="s">
        <v>19</v>
      </c>
      <c r="C69" s="39" t="s">
        <v>80</v>
      </c>
      <c r="D69" s="40">
        <v>0</v>
      </c>
      <c r="E69" s="40">
        <v>0</v>
      </c>
      <c r="F69" s="41">
        <f t="shared" si="0"/>
        <v>0</v>
      </c>
      <c r="G69" s="40">
        <v>0</v>
      </c>
      <c r="H69" s="40">
        <v>0</v>
      </c>
      <c r="I69" s="42">
        <f t="shared" si="1"/>
        <v>0</v>
      </c>
    </row>
    <row r="70" s="2" customFormat="1" ht="15.75">
      <c r="B70" s="43" t="s">
        <v>19</v>
      </c>
      <c r="C70" s="39" t="s">
        <v>81</v>
      </c>
      <c r="D70" s="40">
        <v>0</v>
      </c>
      <c r="E70" s="40">
        <v>0</v>
      </c>
      <c r="F70" s="41">
        <f t="shared" si="0"/>
        <v>0</v>
      </c>
      <c r="G70" s="40">
        <v>0</v>
      </c>
      <c r="H70" s="40">
        <v>0</v>
      </c>
      <c r="I70" s="42">
        <f t="shared" si="1"/>
        <v>0</v>
      </c>
    </row>
    <row r="71" s="2" customFormat="1" ht="15.75">
      <c r="B71" s="43" t="s">
        <v>19</v>
      </c>
      <c r="C71" s="39" t="s">
        <v>82</v>
      </c>
      <c r="D71" s="40">
        <v>0</v>
      </c>
      <c r="E71" s="40">
        <v>0</v>
      </c>
      <c r="F71" s="41">
        <f t="shared" si="0"/>
        <v>0</v>
      </c>
      <c r="G71" s="40">
        <v>0</v>
      </c>
      <c r="H71" s="40">
        <v>0</v>
      </c>
      <c r="I71" s="42">
        <f t="shared" si="1"/>
        <v>0</v>
      </c>
    </row>
    <row r="72" s="2" customFormat="1" ht="15.75">
      <c r="B72" s="44" t="s">
        <v>19</v>
      </c>
      <c r="C72" s="39" t="s">
        <v>83</v>
      </c>
      <c r="D72" s="40">
        <v>0</v>
      </c>
      <c r="E72" s="40">
        <v>0</v>
      </c>
      <c r="F72" s="41">
        <f t="shared" si="0"/>
        <v>0</v>
      </c>
      <c r="G72" s="40">
        <v>0</v>
      </c>
      <c r="H72" s="40">
        <v>0</v>
      </c>
      <c r="I72" s="42">
        <f t="shared" si="1"/>
        <v>0</v>
      </c>
    </row>
    <row r="73" ht="15.75">
      <c r="B73" s="54" t="s">
        <v>84</v>
      </c>
      <c r="C73" s="49" t="s">
        <v>85</v>
      </c>
      <c r="D73" s="36">
        <f>SUM(D74:D76)</f>
        <v>0</v>
      </c>
      <c r="E73" s="36">
        <f>SUM(E74:E76)</f>
        <v>0</v>
      </c>
      <c r="F73" s="41">
        <f t="shared" si="0"/>
        <v>0</v>
      </c>
      <c r="G73" s="36">
        <f>SUM(G74:G76)</f>
        <v>0</v>
      </c>
      <c r="H73" s="36">
        <f>SUM(H74:H76)</f>
        <v>0</v>
      </c>
      <c r="I73" s="42">
        <f t="shared" si="1"/>
        <v>0</v>
      </c>
    </row>
    <row r="74" ht="15.75">
      <c r="B74" s="55" t="s">
        <v>19</v>
      </c>
      <c r="C74" s="39" t="s">
        <v>86</v>
      </c>
      <c r="D74" s="40">
        <v>0</v>
      </c>
      <c r="E74" s="40">
        <v>0</v>
      </c>
      <c r="F74" s="41">
        <f t="shared" si="0"/>
        <v>0</v>
      </c>
      <c r="G74" s="40">
        <v>0</v>
      </c>
      <c r="H74" s="40">
        <v>0</v>
      </c>
      <c r="I74" s="42">
        <f t="shared" si="1"/>
        <v>0</v>
      </c>
    </row>
    <row r="75" ht="15.75">
      <c r="B75" s="56" t="s">
        <v>19</v>
      </c>
      <c r="C75" s="39" t="s">
        <v>87</v>
      </c>
      <c r="D75" s="40">
        <v>0</v>
      </c>
      <c r="E75" s="40">
        <v>0</v>
      </c>
      <c r="F75" s="41">
        <f t="shared" si="0"/>
        <v>0</v>
      </c>
      <c r="G75" s="40">
        <v>0</v>
      </c>
      <c r="H75" s="40">
        <v>0</v>
      </c>
      <c r="I75" s="42">
        <f t="shared" si="1"/>
        <v>0</v>
      </c>
    </row>
    <row r="76" ht="15.75">
      <c r="B76" s="57" t="s">
        <v>19</v>
      </c>
      <c r="C76" s="39" t="s">
        <v>88</v>
      </c>
      <c r="D76" s="40">
        <v>0</v>
      </c>
      <c r="E76" s="40">
        <v>0</v>
      </c>
      <c r="F76" s="41">
        <f t="shared" si="0"/>
        <v>0</v>
      </c>
      <c r="G76" s="40">
        <v>0</v>
      </c>
      <c r="H76" s="40">
        <v>0</v>
      </c>
      <c r="I76" s="42">
        <f t="shared" si="1"/>
        <v>0</v>
      </c>
    </row>
    <row r="77">
      <c r="B77" s="58" t="s">
        <v>15</v>
      </c>
      <c r="C77" s="49" t="s">
        <v>89</v>
      </c>
      <c r="D77" s="36">
        <f>SUM(D78:D84)</f>
        <v>0</v>
      </c>
      <c r="E77" s="36">
        <f>SUM(E78:E84)</f>
        <v>0</v>
      </c>
      <c r="F77" s="36">
        <f t="shared" ref="F77:F85" si="4">D77+E77</f>
        <v>0</v>
      </c>
      <c r="G77" s="36">
        <f>SUM(G78:G84)</f>
        <v>0</v>
      </c>
      <c r="H77" s="36">
        <f>SUM(H78:H84)</f>
        <v>0</v>
      </c>
      <c r="I77" s="37">
        <f t="shared" si="1"/>
        <v>0</v>
      </c>
    </row>
    <row r="78" s="2" customFormat="1" ht="15.75">
      <c r="B78" s="38" t="s">
        <v>19</v>
      </c>
      <c r="C78" s="53" t="s">
        <v>90</v>
      </c>
      <c r="D78" s="40">
        <v>0</v>
      </c>
      <c r="E78" s="40">
        <v>0</v>
      </c>
      <c r="F78" s="41">
        <f t="shared" si="4"/>
        <v>0</v>
      </c>
      <c r="G78" s="40">
        <v>0</v>
      </c>
      <c r="H78" s="40">
        <v>0</v>
      </c>
      <c r="I78" s="42">
        <f t="shared" ref="I78:I85" si="5">F78-G78</f>
        <v>0</v>
      </c>
    </row>
    <row r="79" s="2" customFormat="1" ht="15.75">
      <c r="B79" s="43" t="s">
        <v>19</v>
      </c>
      <c r="C79" s="53" t="s">
        <v>91</v>
      </c>
      <c r="D79" s="40">
        <v>0</v>
      </c>
      <c r="E79" s="40">
        <v>0</v>
      </c>
      <c r="F79" s="41">
        <f t="shared" si="4"/>
        <v>0</v>
      </c>
      <c r="G79" s="40">
        <v>0</v>
      </c>
      <c r="H79" s="40">
        <v>0</v>
      </c>
      <c r="I79" s="42">
        <f t="shared" si="5"/>
        <v>0</v>
      </c>
    </row>
    <row r="80" s="2" customFormat="1" ht="15.75">
      <c r="B80" s="43" t="s">
        <v>19</v>
      </c>
      <c r="C80" s="53" t="s">
        <v>92</v>
      </c>
      <c r="D80" s="40">
        <v>0</v>
      </c>
      <c r="E80" s="40">
        <v>0</v>
      </c>
      <c r="F80" s="41">
        <f t="shared" si="4"/>
        <v>0</v>
      </c>
      <c r="G80" s="40">
        <v>0</v>
      </c>
      <c r="H80" s="40">
        <v>0</v>
      </c>
      <c r="I80" s="42">
        <f t="shared" si="5"/>
        <v>0</v>
      </c>
    </row>
    <row r="81" s="2" customFormat="1" ht="15.75">
      <c r="B81" s="43" t="s">
        <v>19</v>
      </c>
      <c r="C81" s="53" t="s">
        <v>93</v>
      </c>
      <c r="D81" s="40">
        <v>0</v>
      </c>
      <c r="E81" s="40">
        <v>0</v>
      </c>
      <c r="F81" s="41">
        <f t="shared" si="4"/>
        <v>0</v>
      </c>
      <c r="G81" s="40">
        <v>0</v>
      </c>
      <c r="H81" s="40">
        <v>0</v>
      </c>
      <c r="I81" s="42">
        <f t="shared" si="5"/>
        <v>0</v>
      </c>
    </row>
    <row r="82" s="2" customFormat="1" ht="15.75">
      <c r="B82" s="43" t="s">
        <v>19</v>
      </c>
      <c r="C82" s="53" t="s">
        <v>94</v>
      </c>
      <c r="D82" s="40">
        <v>0</v>
      </c>
      <c r="E82" s="40">
        <v>0</v>
      </c>
      <c r="F82" s="41">
        <f t="shared" si="4"/>
        <v>0</v>
      </c>
      <c r="G82" s="40">
        <v>0</v>
      </c>
      <c r="H82" s="40">
        <v>0</v>
      </c>
      <c r="I82" s="42">
        <f t="shared" si="5"/>
        <v>0</v>
      </c>
    </row>
    <row r="83" s="2" customFormat="1" ht="15.75">
      <c r="B83" s="43" t="s">
        <v>19</v>
      </c>
      <c r="C83" s="53" t="s">
        <v>95</v>
      </c>
      <c r="D83" s="40">
        <v>0</v>
      </c>
      <c r="E83" s="40">
        <v>0</v>
      </c>
      <c r="F83" s="41">
        <f t="shared" si="4"/>
        <v>0</v>
      </c>
      <c r="G83" s="40">
        <v>0</v>
      </c>
      <c r="H83" s="40">
        <v>0</v>
      </c>
      <c r="I83" s="42">
        <f t="shared" si="5"/>
        <v>0</v>
      </c>
    </row>
    <row r="84" ht="15.75">
      <c r="B84" s="43" t="s">
        <v>19</v>
      </c>
      <c r="C84" s="53" t="s">
        <v>96</v>
      </c>
      <c r="D84" s="40">
        <v>0</v>
      </c>
      <c r="E84" s="40">
        <v>0</v>
      </c>
      <c r="F84" s="41">
        <f t="shared" ref="F84" si="6">D84+E84</f>
        <v>0</v>
      </c>
      <c r="G84" s="40">
        <v>0</v>
      </c>
      <c r="H84" s="40">
        <v>0</v>
      </c>
      <c r="I84" s="42">
        <f t="shared" ref="I84" si="7">F84-G84</f>
        <v>0</v>
      </c>
    </row>
    <row r="85">
      <c r="B85" s="59"/>
      <c r="C85" s="60" t="s">
        <v>97</v>
      </c>
      <c r="D85" s="61">
        <f>D13+D21+D31+D41+D51+D61+D65+D73+D77</f>
        <v>22665006</v>
      </c>
      <c r="E85" s="61">
        <f>E13+E21+E31+E41+E51+E61+E65+E73+E77</f>
        <v>0</v>
      </c>
      <c r="F85" s="61">
        <f t="shared" si="4"/>
        <v>22665006</v>
      </c>
      <c r="G85" s="61">
        <f>G13+G21+G31+G41+G51+G61+G65+G73+G77</f>
        <v>6485140.7599999998</v>
      </c>
      <c r="H85" s="61">
        <f>H13+H21+H31+H41+H51+H61+H65+H73+H77</f>
        <v>6485140.7599999998</v>
      </c>
      <c r="I85" s="62">
        <f t="shared" si="5"/>
        <v>16179865.24</v>
      </c>
    </row>
    <row r="86" s="1" customFormat="1" ht="7.5" customHeight="1">
      <c r="B86" s="27"/>
      <c r="C86" s="28"/>
      <c r="D86" s="29"/>
      <c r="E86" s="29"/>
      <c r="F86" s="29"/>
      <c r="G86" s="29"/>
      <c r="H86" s="29"/>
      <c r="I86" s="30"/>
    </row>
    <row r="87" hidden="1" s="1" customFormat="1" ht="7.5" customHeight="1">
      <c r="B87" s="27"/>
      <c r="C87" s="28"/>
      <c r="D87" s="29"/>
      <c r="E87" s="29"/>
      <c r="F87" s="29"/>
      <c r="G87" s="29"/>
      <c r="H87" s="29"/>
      <c r="I87" s="30"/>
    </row>
    <row r="88" ht="15.75">
      <c r="B88" s="31" t="s">
        <v>98</v>
      </c>
      <c r="C88" s="32" t="s">
        <v>99</v>
      </c>
      <c r="D88" s="32"/>
      <c r="E88" s="32"/>
      <c r="F88" s="32"/>
      <c r="G88" s="32"/>
      <c r="H88" s="32"/>
      <c r="I88" s="33"/>
    </row>
    <row r="89">
      <c r="B89" s="34" t="s">
        <v>17</v>
      </c>
      <c r="C89" s="35" t="s">
        <v>18</v>
      </c>
      <c r="D89" s="36">
        <f>SUM(D90:D96)</f>
        <v>1506655</v>
      </c>
      <c r="E89" s="36">
        <f>SUM(E90:E96)</f>
        <v>0</v>
      </c>
      <c r="F89" s="36">
        <f t="shared" ref="F89:F152" si="8">D89+E89</f>
        <v>1506655</v>
      </c>
      <c r="G89" s="36">
        <f>SUM(G90:G96)</f>
        <v>315191.45000000001</v>
      </c>
      <c r="H89" s="36">
        <f>SUM(H90:H96)</f>
        <v>315191.45000000001</v>
      </c>
      <c r="I89" s="37">
        <f>F89-G89</f>
        <v>1191463.55</v>
      </c>
    </row>
    <row r="90" s="2" customFormat="1" ht="15.75">
      <c r="B90" s="38" t="s">
        <v>19</v>
      </c>
      <c r="C90" s="39" t="s">
        <v>20</v>
      </c>
      <c r="D90" s="40">
        <v>1452852</v>
      </c>
      <c r="E90" s="40">
        <v>0</v>
      </c>
      <c r="F90" s="41">
        <f t="shared" si="8"/>
        <v>1452852</v>
      </c>
      <c r="G90" s="40">
        <v>315191.45000000001</v>
      </c>
      <c r="H90" s="40">
        <v>315191.45000000001</v>
      </c>
      <c r="I90" s="42">
        <f t="shared" ref="I90:I96" si="9">F90-G90</f>
        <v>1137660.55</v>
      </c>
    </row>
    <row r="91" s="2" customFormat="1" ht="15.75">
      <c r="B91" s="43" t="s">
        <v>19</v>
      </c>
      <c r="C91" s="39" t="s">
        <v>21</v>
      </c>
      <c r="D91" s="40">
        <v>0</v>
      </c>
      <c r="E91" s="40">
        <v>0</v>
      </c>
      <c r="F91" s="41">
        <f t="shared" si="8"/>
        <v>0</v>
      </c>
      <c r="G91" s="40">
        <v>0</v>
      </c>
      <c r="H91" s="40">
        <v>0</v>
      </c>
      <c r="I91" s="42">
        <f t="shared" si="9"/>
        <v>0</v>
      </c>
    </row>
    <row r="92" s="2" customFormat="1" ht="15.75">
      <c r="B92" s="43" t="s">
        <v>19</v>
      </c>
      <c r="C92" s="39" t="s">
        <v>22</v>
      </c>
      <c r="D92" s="40">
        <v>53803</v>
      </c>
      <c r="E92" s="40">
        <v>0</v>
      </c>
      <c r="F92" s="41">
        <f t="shared" si="8"/>
        <v>53803</v>
      </c>
      <c r="G92" s="40">
        <v>0</v>
      </c>
      <c r="H92" s="40">
        <v>0</v>
      </c>
      <c r="I92" s="42">
        <f t="shared" si="9"/>
        <v>53803</v>
      </c>
    </row>
    <row r="93" s="2" customFormat="1" ht="15.75">
      <c r="B93" s="43" t="s">
        <v>19</v>
      </c>
      <c r="C93" s="39" t="s">
        <v>23</v>
      </c>
      <c r="D93" s="40">
        <v>0</v>
      </c>
      <c r="E93" s="40">
        <v>0</v>
      </c>
      <c r="F93" s="41">
        <f t="shared" si="8"/>
        <v>0</v>
      </c>
      <c r="G93" s="40">
        <v>0</v>
      </c>
      <c r="H93" s="40">
        <v>0</v>
      </c>
      <c r="I93" s="42">
        <f t="shared" si="9"/>
        <v>0</v>
      </c>
    </row>
    <row r="94" s="2" customFormat="1" ht="15.75">
      <c r="B94" s="43" t="s">
        <v>19</v>
      </c>
      <c r="C94" s="39" t="s">
        <v>24</v>
      </c>
      <c r="D94" s="40">
        <v>0</v>
      </c>
      <c r="E94" s="40">
        <v>0</v>
      </c>
      <c r="F94" s="41">
        <f t="shared" si="8"/>
        <v>0</v>
      </c>
      <c r="G94" s="40">
        <v>0</v>
      </c>
      <c r="H94" s="40">
        <v>0</v>
      </c>
      <c r="I94" s="42">
        <f t="shared" si="9"/>
        <v>0</v>
      </c>
    </row>
    <row r="95" s="2" customFormat="1" ht="15.75">
      <c r="B95" s="43" t="s">
        <v>19</v>
      </c>
      <c r="C95" s="39" t="s">
        <v>25</v>
      </c>
      <c r="D95" s="40">
        <v>0</v>
      </c>
      <c r="E95" s="40">
        <v>0</v>
      </c>
      <c r="F95" s="41">
        <f t="shared" si="8"/>
        <v>0</v>
      </c>
      <c r="G95" s="40">
        <v>0</v>
      </c>
      <c r="H95" s="40">
        <v>0</v>
      </c>
      <c r="I95" s="42">
        <f t="shared" si="9"/>
        <v>0</v>
      </c>
    </row>
    <row r="96" s="2" customFormat="1" ht="15.75">
      <c r="B96" s="44" t="s">
        <v>19</v>
      </c>
      <c r="C96" s="39" t="s">
        <v>26</v>
      </c>
      <c r="D96" s="40">
        <v>0</v>
      </c>
      <c r="E96" s="40">
        <v>0</v>
      </c>
      <c r="F96" s="41">
        <f t="shared" si="8"/>
        <v>0</v>
      </c>
      <c r="G96" s="40">
        <v>0</v>
      </c>
      <c r="H96" s="40">
        <v>0</v>
      </c>
      <c r="I96" s="42">
        <f t="shared" si="9"/>
        <v>0</v>
      </c>
    </row>
    <row r="97">
      <c r="B97" s="34" t="s">
        <v>27</v>
      </c>
      <c r="C97" s="35" t="s">
        <v>28</v>
      </c>
      <c r="D97" s="36">
        <f>SUM(D98:D106)</f>
        <v>0</v>
      </c>
      <c r="E97" s="36">
        <f>SUM(E98:E106)</f>
        <v>0</v>
      </c>
      <c r="F97" s="36">
        <f t="shared" si="8"/>
        <v>0</v>
      </c>
      <c r="G97" s="36">
        <f>SUM(G98:G106)</f>
        <v>5200</v>
      </c>
      <c r="H97" s="36">
        <f>SUM(H98:H106)</f>
        <v>5200</v>
      </c>
      <c r="I97" s="37">
        <f>F97-G97</f>
        <v>-5200</v>
      </c>
    </row>
    <row r="98" s="2" customFormat="1" ht="31.5">
      <c r="B98" s="45" t="s">
        <v>19</v>
      </c>
      <c r="C98" s="46" t="s">
        <v>29</v>
      </c>
      <c r="D98" s="40">
        <v>0</v>
      </c>
      <c r="E98" s="40">
        <v>0</v>
      </c>
      <c r="F98" s="41">
        <f t="shared" si="8"/>
        <v>0</v>
      </c>
      <c r="G98" s="40">
        <v>0</v>
      </c>
      <c r="H98" s="40">
        <v>0</v>
      </c>
      <c r="I98" s="42">
        <f t="shared" ref="I98:I106" si="10">F98-G98</f>
        <v>0</v>
      </c>
    </row>
    <row r="99" s="2" customFormat="1" ht="15.75">
      <c r="B99" s="47" t="s">
        <v>19</v>
      </c>
      <c r="C99" s="39" t="s">
        <v>30</v>
      </c>
      <c r="D99" s="40">
        <v>0</v>
      </c>
      <c r="E99" s="40">
        <v>0</v>
      </c>
      <c r="F99" s="41">
        <f t="shared" si="8"/>
        <v>0</v>
      </c>
      <c r="G99" s="40">
        <v>0</v>
      </c>
      <c r="H99" s="40">
        <v>0</v>
      </c>
      <c r="I99" s="42">
        <f t="shared" si="10"/>
        <v>0</v>
      </c>
    </row>
    <row r="100" s="2" customFormat="1" ht="15.75">
      <c r="B100" s="47" t="s">
        <v>19</v>
      </c>
      <c r="C100" s="39" t="s">
        <v>31</v>
      </c>
      <c r="D100" s="40">
        <v>0</v>
      </c>
      <c r="E100" s="40">
        <v>0</v>
      </c>
      <c r="F100" s="41">
        <f t="shared" si="8"/>
        <v>0</v>
      </c>
      <c r="G100" s="40">
        <v>0</v>
      </c>
      <c r="H100" s="40">
        <v>0</v>
      </c>
      <c r="I100" s="42">
        <f t="shared" si="10"/>
        <v>0</v>
      </c>
    </row>
    <row r="101" s="2" customFormat="1" ht="15.75">
      <c r="B101" s="47" t="s">
        <v>19</v>
      </c>
      <c r="C101" s="39" t="s">
        <v>32</v>
      </c>
      <c r="D101" s="40">
        <v>0</v>
      </c>
      <c r="E101" s="40">
        <v>0</v>
      </c>
      <c r="F101" s="41">
        <f t="shared" si="8"/>
        <v>0</v>
      </c>
      <c r="G101" s="40">
        <v>0</v>
      </c>
      <c r="H101" s="40">
        <v>0</v>
      </c>
      <c r="I101" s="42">
        <f t="shared" si="10"/>
        <v>0</v>
      </c>
    </row>
    <row r="102" s="2" customFormat="1" ht="15.75">
      <c r="B102" s="47" t="s">
        <v>19</v>
      </c>
      <c r="C102" s="39" t="s">
        <v>33</v>
      </c>
      <c r="D102" s="40">
        <v>0</v>
      </c>
      <c r="E102" s="40">
        <v>0</v>
      </c>
      <c r="F102" s="41">
        <f t="shared" si="8"/>
        <v>0</v>
      </c>
      <c r="G102" s="40">
        <v>0</v>
      </c>
      <c r="H102" s="40">
        <v>0</v>
      </c>
      <c r="I102" s="42">
        <f t="shared" si="10"/>
        <v>0</v>
      </c>
    </row>
    <row r="103" s="2" customFormat="1" ht="15.75">
      <c r="B103" s="47" t="s">
        <v>19</v>
      </c>
      <c r="C103" s="39" t="s">
        <v>34</v>
      </c>
      <c r="D103" s="40">
        <v>0</v>
      </c>
      <c r="E103" s="40">
        <v>0</v>
      </c>
      <c r="F103" s="41">
        <f t="shared" si="8"/>
        <v>0</v>
      </c>
      <c r="G103" s="40">
        <v>5200</v>
      </c>
      <c r="H103" s="40">
        <v>5200</v>
      </c>
      <c r="I103" s="42">
        <f t="shared" si="10"/>
        <v>-5200</v>
      </c>
    </row>
    <row r="104" s="2" customFormat="1" ht="15.75">
      <c r="B104" s="47" t="s">
        <v>19</v>
      </c>
      <c r="C104" s="39" t="s">
        <v>35</v>
      </c>
      <c r="D104" s="40">
        <v>0</v>
      </c>
      <c r="E104" s="40">
        <v>0</v>
      </c>
      <c r="F104" s="41">
        <f t="shared" si="8"/>
        <v>0</v>
      </c>
      <c r="G104" s="40">
        <v>0</v>
      </c>
      <c r="H104" s="40">
        <v>0</v>
      </c>
      <c r="I104" s="42">
        <f t="shared" si="10"/>
        <v>0</v>
      </c>
    </row>
    <row r="105" s="2" customFormat="1" ht="15.75">
      <c r="B105" s="47" t="s">
        <v>19</v>
      </c>
      <c r="C105" s="39" t="s">
        <v>36</v>
      </c>
      <c r="D105" s="40">
        <v>0</v>
      </c>
      <c r="E105" s="40">
        <v>0</v>
      </c>
      <c r="F105" s="41">
        <f t="shared" si="8"/>
        <v>0</v>
      </c>
      <c r="G105" s="40">
        <v>0</v>
      </c>
      <c r="H105" s="40">
        <v>0</v>
      </c>
      <c r="I105" s="42">
        <f t="shared" si="10"/>
        <v>0</v>
      </c>
    </row>
    <row r="106" s="2" customFormat="1" ht="15.75">
      <c r="B106" s="48" t="s">
        <v>19</v>
      </c>
      <c r="C106" s="39" t="s">
        <v>37</v>
      </c>
      <c r="D106" s="40">
        <v>0</v>
      </c>
      <c r="E106" s="40">
        <v>0</v>
      </c>
      <c r="F106" s="41">
        <f t="shared" si="8"/>
        <v>0</v>
      </c>
      <c r="G106" s="40">
        <v>0</v>
      </c>
      <c r="H106" s="40">
        <v>0</v>
      </c>
      <c r="I106" s="42">
        <f t="shared" si="10"/>
        <v>0</v>
      </c>
    </row>
    <row r="107">
      <c r="B107" s="34" t="s">
        <v>100</v>
      </c>
      <c r="C107" s="35" t="s">
        <v>38</v>
      </c>
      <c r="D107" s="36">
        <f>SUM(D108:D116)</f>
        <v>0</v>
      </c>
      <c r="E107" s="36">
        <f>SUM(E108:E116)</f>
        <v>0</v>
      </c>
      <c r="F107" s="36">
        <f t="shared" si="8"/>
        <v>0</v>
      </c>
      <c r="G107" s="36">
        <f>SUM(G108:G116)</f>
        <v>1207</v>
      </c>
      <c r="H107" s="36">
        <f>SUM(H108:H116)</f>
        <v>1207</v>
      </c>
      <c r="I107" s="37">
        <f>F107-G107</f>
        <v>-1207</v>
      </c>
    </row>
    <row r="108" s="2" customFormat="1" ht="15.75">
      <c r="B108" s="38" t="s">
        <v>19</v>
      </c>
      <c r="C108" s="39" t="s">
        <v>39</v>
      </c>
      <c r="D108" s="40">
        <v>0</v>
      </c>
      <c r="E108" s="40">
        <v>0</v>
      </c>
      <c r="F108" s="41">
        <f t="shared" si="8"/>
        <v>0</v>
      </c>
      <c r="G108" s="40">
        <v>0</v>
      </c>
      <c r="H108" s="40">
        <v>0</v>
      </c>
      <c r="I108" s="42">
        <f t="shared" ref="I108:I116" si="11">F108-G108</f>
        <v>0</v>
      </c>
    </row>
    <row r="109" s="2" customFormat="1" ht="15.75">
      <c r="B109" s="43" t="s">
        <v>19</v>
      </c>
      <c r="C109" s="39" t="s">
        <v>40</v>
      </c>
      <c r="D109" s="40">
        <v>0</v>
      </c>
      <c r="E109" s="40">
        <v>0</v>
      </c>
      <c r="F109" s="41">
        <f t="shared" si="8"/>
        <v>0</v>
      </c>
      <c r="G109" s="40">
        <v>0</v>
      </c>
      <c r="H109" s="40">
        <v>0</v>
      </c>
      <c r="I109" s="42">
        <f t="shared" si="11"/>
        <v>0</v>
      </c>
    </row>
    <row r="110" s="2" customFormat="1" ht="15.75">
      <c r="B110" s="43" t="s">
        <v>19</v>
      </c>
      <c r="C110" s="39" t="s">
        <v>41</v>
      </c>
      <c r="D110" s="40">
        <v>0</v>
      </c>
      <c r="E110" s="40">
        <v>0</v>
      </c>
      <c r="F110" s="41">
        <f t="shared" si="8"/>
        <v>0</v>
      </c>
      <c r="G110" s="40">
        <v>0</v>
      </c>
      <c r="H110" s="40">
        <v>0</v>
      </c>
      <c r="I110" s="42">
        <f t="shared" si="11"/>
        <v>0</v>
      </c>
    </row>
    <row r="111" s="2" customFormat="1" ht="15.75">
      <c r="B111" s="43" t="s">
        <v>19</v>
      </c>
      <c r="C111" s="39" t="s">
        <v>42</v>
      </c>
      <c r="D111" s="40">
        <v>0</v>
      </c>
      <c r="E111" s="40">
        <v>0</v>
      </c>
      <c r="F111" s="41">
        <f t="shared" si="8"/>
        <v>0</v>
      </c>
      <c r="G111" s="40">
        <v>0</v>
      </c>
      <c r="H111" s="40">
        <v>0</v>
      </c>
      <c r="I111" s="42">
        <f t="shared" si="11"/>
        <v>0</v>
      </c>
    </row>
    <row r="112" s="2" customFormat="1" ht="15.75">
      <c r="B112" s="43" t="s">
        <v>19</v>
      </c>
      <c r="C112" s="39" t="s">
        <v>43</v>
      </c>
      <c r="D112" s="40">
        <v>0</v>
      </c>
      <c r="E112" s="40">
        <v>0</v>
      </c>
      <c r="F112" s="41">
        <f t="shared" si="8"/>
        <v>0</v>
      </c>
      <c r="G112" s="40">
        <v>0</v>
      </c>
      <c r="H112" s="40">
        <v>0</v>
      </c>
      <c r="I112" s="42">
        <f t="shared" si="11"/>
        <v>0</v>
      </c>
    </row>
    <row r="113" s="2" customFormat="1" ht="15.75">
      <c r="B113" s="43" t="s">
        <v>19</v>
      </c>
      <c r="C113" s="39" t="s">
        <v>44</v>
      </c>
      <c r="D113" s="40">
        <v>0</v>
      </c>
      <c r="E113" s="40">
        <v>0</v>
      </c>
      <c r="F113" s="41">
        <f t="shared" si="8"/>
        <v>0</v>
      </c>
      <c r="G113" s="40">
        <v>0</v>
      </c>
      <c r="H113" s="40">
        <v>0</v>
      </c>
      <c r="I113" s="42">
        <f t="shared" si="11"/>
        <v>0</v>
      </c>
    </row>
    <row r="114" s="2" customFormat="1" ht="15.75">
      <c r="B114" s="43" t="s">
        <v>19</v>
      </c>
      <c r="C114" s="39" t="s">
        <v>45</v>
      </c>
      <c r="D114" s="40">
        <v>0</v>
      </c>
      <c r="E114" s="40">
        <v>0</v>
      </c>
      <c r="F114" s="41">
        <f t="shared" si="8"/>
        <v>0</v>
      </c>
      <c r="G114" s="40">
        <v>1207</v>
      </c>
      <c r="H114" s="40">
        <v>1207</v>
      </c>
      <c r="I114" s="42">
        <f t="shared" si="11"/>
        <v>-1207</v>
      </c>
    </row>
    <row r="115" s="2" customFormat="1" ht="15.75">
      <c r="B115" s="43" t="s">
        <v>19</v>
      </c>
      <c r="C115" s="39" t="s">
        <v>46</v>
      </c>
      <c r="D115" s="40">
        <v>0</v>
      </c>
      <c r="E115" s="40">
        <v>0</v>
      </c>
      <c r="F115" s="41">
        <f t="shared" si="8"/>
        <v>0</v>
      </c>
      <c r="G115" s="40">
        <v>0</v>
      </c>
      <c r="H115" s="40">
        <v>0</v>
      </c>
      <c r="I115" s="42">
        <f t="shared" si="11"/>
        <v>0</v>
      </c>
    </row>
    <row r="116" s="2" customFormat="1" ht="15.75">
      <c r="B116" s="44" t="s">
        <v>19</v>
      </c>
      <c r="C116" s="39" t="s">
        <v>47</v>
      </c>
      <c r="D116" s="40">
        <v>0</v>
      </c>
      <c r="E116" s="40">
        <v>0</v>
      </c>
      <c r="F116" s="41">
        <f t="shared" si="8"/>
        <v>0</v>
      </c>
      <c r="G116" s="40">
        <v>0</v>
      </c>
      <c r="H116" s="40">
        <v>0</v>
      </c>
      <c r="I116" s="42">
        <f t="shared" si="11"/>
        <v>0</v>
      </c>
    </row>
    <row r="117">
      <c r="B117" s="34" t="s">
        <v>48</v>
      </c>
      <c r="C117" s="35" t="s">
        <v>49</v>
      </c>
      <c r="D117" s="36">
        <f>SUM(D118:D126)</f>
        <v>0</v>
      </c>
      <c r="E117" s="36">
        <f>SUM(E118:E126)</f>
        <v>0</v>
      </c>
      <c r="F117" s="36">
        <f t="shared" si="8"/>
        <v>0</v>
      </c>
      <c r="G117" s="36">
        <f>SUM(G118:G126)</f>
        <v>0</v>
      </c>
      <c r="H117" s="36">
        <f>SUM(H118:H126)</f>
        <v>0</v>
      </c>
      <c r="I117" s="37">
        <f>F117-G117</f>
        <v>0</v>
      </c>
    </row>
    <row r="118" s="2" customFormat="1" ht="15.75">
      <c r="B118" s="38" t="s">
        <v>19</v>
      </c>
      <c r="C118" s="39" t="s">
        <v>50</v>
      </c>
      <c r="D118" s="40">
        <v>0</v>
      </c>
      <c r="E118" s="40">
        <v>0</v>
      </c>
      <c r="F118" s="41">
        <f t="shared" si="8"/>
        <v>0</v>
      </c>
      <c r="G118" s="40">
        <v>0</v>
      </c>
      <c r="H118" s="40">
        <v>0</v>
      </c>
      <c r="I118" s="42">
        <f t="shared" ref="I118:I126" si="12">F118-G118</f>
        <v>0</v>
      </c>
    </row>
    <row r="119" s="2" customFormat="1" ht="15.75">
      <c r="B119" s="43" t="s">
        <v>19</v>
      </c>
      <c r="C119" s="39" t="s">
        <v>51</v>
      </c>
      <c r="D119" s="40">
        <v>0</v>
      </c>
      <c r="E119" s="40">
        <v>0</v>
      </c>
      <c r="F119" s="41">
        <f t="shared" si="8"/>
        <v>0</v>
      </c>
      <c r="G119" s="40">
        <v>0</v>
      </c>
      <c r="H119" s="40">
        <v>0</v>
      </c>
      <c r="I119" s="42">
        <f t="shared" si="12"/>
        <v>0</v>
      </c>
    </row>
    <row r="120" s="2" customFormat="1" ht="15.75">
      <c r="B120" s="43" t="s">
        <v>19</v>
      </c>
      <c r="C120" s="39" t="s">
        <v>52</v>
      </c>
      <c r="D120" s="40">
        <v>0</v>
      </c>
      <c r="E120" s="40">
        <v>0</v>
      </c>
      <c r="F120" s="41">
        <f t="shared" si="8"/>
        <v>0</v>
      </c>
      <c r="G120" s="40">
        <v>0</v>
      </c>
      <c r="H120" s="40">
        <v>0</v>
      </c>
      <c r="I120" s="42">
        <f t="shared" si="12"/>
        <v>0</v>
      </c>
    </row>
    <row r="121" s="2" customFormat="1" ht="15.75">
      <c r="B121" s="43" t="s">
        <v>19</v>
      </c>
      <c r="C121" s="39" t="s">
        <v>53</v>
      </c>
      <c r="D121" s="40">
        <v>0</v>
      </c>
      <c r="E121" s="40">
        <v>0</v>
      </c>
      <c r="F121" s="41">
        <f t="shared" si="8"/>
        <v>0</v>
      </c>
      <c r="G121" s="40">
        <v>0</v>
      </c>
      <c r="H121" s="40">
        <v>0</v>
      </c>
      <c r="I121" s="42">
        <f t="shared" si="12"/>
        <v>0</v>
      </c>
    </row>
    <row r="122" s="2" customFormat="1" ht="15.75">
      <c r="B122" s="43" t="s">
        <v>19</v>
      </c>
      <c r="C122" s="39" t="s">
        <v>54</v>
      </c>
      <c r="D122" s="40">
        <v>0</v>
      </c>
      <c r="E122" s="40">
        <v>0</v>
      </c>
      <c r="F122" s="41">
        <f t="shared" si="8"/>
        <v>0</v>
      </c>
      <c r="G122" s="40">
        <v>0</v>
      </c>
      <c r="H122" s="40">
        <v>0</v>
      </c>
      <c r="I122" s="42">
        <f t="shared" si="12"/>
        <v>0</v>
      </c>
    </row>
    <row r="123" s="2" customFormat="1" ht="15.75">
      <c r="B123" s="43" t="s">
        <v>19</v>
      </c>
      <c r="C123" s="39" t="s">
        <v>55</v>
      </c>
      <c r="D123" s="40">
        <v>0</v>
      </c>
      <c r="E123" s="40">
        <v>0</v>
      </c>
      <c r="F123" s="41">
        <f t="shared" si="8"/>
        <v>0</v>
      </c>
      <c r="G123" s="40">
        <v>0</v>
      </c>
      <c r="H123" s="40">
        <v>0</v>
      </c>
      <c r="I123" s="42">
        <f t="shared" si="12"/>
        <v>0</v>
      </c>
    </row>
    <row r="124" s="2" customFormat="1" ht="15.75">
      <c r="B124" s="43" t="s">
        <v>19</v>
      </c>
      <c r="C124" s="39" t="s">
        <v>56</v>
      </c>
      <c r="D124" s="40">
        <v>0</v>
      </c>
      <c r="E124" s="40">
        <v>0</v>
      </c>
      <c r="F124" s="41">
        <f t="shared" si="8"/>
        <v>0</v>
      </c>
      <c r="G124" s="40">
        <v>0</v>
      </c>
      <c r="H124" s="40">
        <v>0</v>
      </c>
      <c r="I124" s="42">
        <f t="shared" si="12"/>
        <v>0</v>
      </c>
    </row>
    <row r="125" s="2" customFormat="1" ht="15.75">
      <c r="B125" s="43" t="s">
        <v>19</v>
      </c>
      <c r="C125" s="39" t="s">
        <v>57</v>
      </c>
      <c r="D125" s="40">
        <v>0</v>
      </c>
      <c r="E125" s="40">
        <v>0</v>
      </c>
      <c r="F125" s="41">
        <f t="shared" si="8"/>
        <v>0</v>
      </c>
      <c r="G125" s="40">
        <v>0</v>
      </c>
      <c r="H125" s="40">
        <v>0</v>
      </c>
      <c r="I125" s="42">
        <f t="shared" si="12"/>
        <v>0</v>
      </c>
    </row>
    <row r="126" s="2" customFormat="1" ht="15.75">
      <c r="B126" s="44" t="s">
        <v>19</v>
      </c>
      <c r="C126" s="39" t="s">
        <v>58</v>
      </c>
      <c r="D126" s="40">
        <v>0</v>
      </c>
      <c r="E126" s="40">
        <v>0</v>
      </c>
      <c r="F126" s="41">
        <f t="shared" si="8"/>
        <v>0</v>
      </c>
      <c r="G126" s="40">
        <v>0</v>
      </c>
      <c r="H126" s="40">
        <v>0</v>
      </c>
      <c r="I126" s="42">
        <f t="shared" si="12"/>
        <v>0</v>
      </c>
    </row>
    <row r="127">
      <c r="B127" s="34" t="s">
        <v>59</v>
      </c>
      <c r="C127" s="49" t="s">
        <v>60</v>
      </c>
      <c r="D127" s="36">
        <f>SUM(D128:D136)</f>
        <v>0</v>
      </c>
      <c r="E127" s="36">
        <f>SUM(E128:E136)</f>
        <v>0</v>
      </c>
      <c r="F127" s="36">
        <f t="shared" si="8"/>
        <v>0</v>
      </c>
      <c r="G127" s="36">
        <f>SUM(G128:G136)</f>
        <v>0</v>
      </c>
      <c r="H127" s="36">
        <f>SUM(H128:H136)</f>
        <v>0</v>
      </c>
      <c r="I127" s="37">
        <f>F127-G127</f>
        <v>0</v>
      </c>
    </row>
    <row r="128" s="2" customFormat="1" ht="15.75">
      <c r="B128" s="38" t="s">
        <v>19</v>
      </c>
      <c r="C128" s="50" t="s">
        <v>61</v>
      </c>
      <c r="D128" s="40">
        <v>0</v>
      </c>
      <c r="E128" s="40">
        <v>0</v>
      </c>
      <c r="F128" s="41">
        <f t="shared" si="8"/>
        <v>0</v>
      </c>
      <c r="G128" s="40">
        <v>0</v>
      </c>
      <c r="H128" s="40">
        <v>0</v>
      </c>
      <c r="I128" s="42">
        <f t="shared" ref="I128:I161" si="13">F128-G128</f>
        <v>0</v>
      </c>
    </row>
    <row r="129" s="2" customFormat="1" ht="15.75">
      <c r="B129" s="43" t="s">
        <v>19</v>
      </c>
      <c r="C129" s="50" t="s">
        <v>62</v>
      </c>
      <c r="D129" s="40">
        <v>0</v>
      </c>
      <c r="E129" s="40">
        <v>0</v>
      </c>
      <c r="F129" s="41">
        <f t="shared" si="8"/>
        <v>0</v>
      </c>
      <c r="G129" s="40">
        <v>0</v>
      </c>
      <c r="H129" s="40">
        <v>0</v>
      </c>
      <c r="I129" s="42">
        <f t="shared" si="13"/>
        <v>0</v>
      </c>
    </row>
    <row r="130" s="2" customFormat="1" ht="15.75">
      <c r="B130" s="43" t="s">
        <v>19</v>
      </c>
      <c r="C130" s="50" t="s">
        <v>63</v>
      </c>
      <c r="D130" s="40">
        <v>0</v>
      </c>
      <c r="E130" s="40">
        <v>0</v>
      </c>
      <c r="F130" s="41">
        <f t="shared" si="8"/>
        <v>0</v>
      </c>
      <c r="G130" s="40">
        <v>0</v>
      </c>
      <c r="H130" s="40">
        <v>0</v>
      </c>
      <c r="I130" s="42">
        <f t="shared" si="13"/>
        <v>0</v>
      </c>
    </row>
    <row r="131" s="2" customFormat="1" ht="15.75">
      <c r="B131" s="43" t="s">
        <v>19</v>
      </c>
      <c r="C131" s="50" t="s">
        <v>64</v>
      </c>
      <c r="D131" s="40">
        <v>0</v>
      </c>
      <c r="E131" s="40">
        <v>0</v>
      </c>
      <c r="F131" s="41">
        <f t="shared" si="8"/>
        <v>0</v>
      </c>
      <c r="G131" s="40">
        <v>0</v>
      </c>
      <c r="H131" s="40">
        <v>0</v>
      </c>
      <c r="I131" s="42">
        <f t="shared" si="13"/>
        <v>0</v>
      </c>
    </row>
    <row r="132" s="2" customFormat="1" ht="15.75">
      <c r="B132" s="43" t="s">
        <v>19</v>
      </c>
      <c r="C132" s="50" t="s">
        <v>65</v>
      </c>
      <c r="D132" s="40">
        <v>0</v>
      </c>
      <c r="E132" s="40">
        <v>0</v>
      </c>
      <c r="F132" s="41">
        <f t="shared" si="8"/>
        <v>0</v>
      </c>
      <c r="G132" s="40">
        <v>0</v>
      </c>
      <c r="H132" s="40">
        <v>0</v>
      </c>
      <c r="I132" s="42">
        <f t="shared" si="13"/>
        <v>0</v>
      </c>
    </row>
    <row r="133" s="2" customFormat="1" ht="15.75">
      <c r="B133" s="43" t="s">
        <v>19</v>
      </c>
      <c r="C133" s="50" t="s">
        <v>66</v>
      </c>
      <c r="D133" s="40">
        <v>0</v>
      </c>
      <c r="E133" s="40">
        <v>0</v>
      </c>
      <c r="F133" s="41">
        <f t="shared" si="8"/>
        <v>0</v>
      </c>
      <c r="G133" s="40">
        <v>0</v>
      </c>
      <c r="H133" s="40">
        <v>0</v>
      </c>
      <c r="I133" s="42">
        <f t="shared" si="13"/>
        <v>0</v>
      </c>
    </row>
    <row r="134" s="2" customFormat="1" ht="15.75">
      <c r="B134" s="43" t="s">
        <v>19</v>
      </c>
      <c r="C134" s="50" t="s">
        <v>67</v>
      </c>
      <c r="D134" s="40">
        <v>0</v>
      </c>
      <c r="E134" s="40">
        <v>0</v>
      </c>
      <c r="F134" s="41">
        <f t="shared" si="8"/>
        <v>0</v>
      </c>
      <c r="G134" s="40">
        <v>0</v>
      </c>
      <c r="H134" s="40">
        <v>0</v>
      </c>
      <c r="I134" s="42">
        <f t="shared" si="13"/>
        <v>0</v>
      </c>
    </row>
    <row r="135" s="2" customFormat="1" ht="15.75">
      <c r="B135" s="43" t="s">
        <v>19</v>
      </c>
      <c r="C135" s="50" t="s">
        <v>68</v>
      </c>
      <c r="D135" s="40">
        <v>0</v>
      </c>
      <c r="E135" s="40">
        <v>0</v>
      </c>
      <c r="F135" s="41">
        <f t="shared" si="8"/>
        <v>0</v>
      </c>
      <c r="G135" s="40">
        <v>0</v>
      </c>
      <c r="H135" s="40">
        <v>0</v>
      </c>
      <c r="I135" s="42">
        <f t="shared" si="13"/>
        <v>0</v>
      </c>
    </row>
    <row r="136" s="2" customFormat="1" ht="15.75">
      <c r="B136" s="44" t="s">
        <v>19</v>
      </c>
      <c r="C136" s="50" t="s">
        <v>69</v>
      </c>
      <c r="D136" s="40">
        <v>0</v>
      </c>
      <c r="E136" s="40">
        <v>0</v>
      </c>
      <c r="F136" s="41">
        <f t="shared" si="8"/>
        <v>0</v>
      </c>
      <c r="G136" s="40">
        <v>0</v>
      </c>
      <c r="H136" s="40">
        <v>0</v>
      </c>
      <c r="I136" s="42">
        <f t="shared" si="13"/>
        <v>0</v>
      </c>
    </row>
    <row r="137">
      <c r="B137" s="51" t="s">
        <v>70</v>
      </c>
      <c r="C137" s="52" t="s">
        <v>71</v>
      </c>
      <c r="D137" s="36">
        <f>SUM(D138:D140)</f>
        <v>2353604</v>
      </c>
      <c r="E137" s="36">
        <f>SUM(E138:E140)</f>
        <v>0</v>
      </c>
      <c r="F137" s="36">
        <f t="shared" si="8"/>
        <v>2353604</v>
      </c>
      <c r="G137" s="36">
        <f>SUM(G138:G140)</f>
        <v>565100.40000000002</v>
      </c>
      <c r="H137" s="36">
        <f>SUM(H138:H140)</f>
        <v>565100.40000000002</v>
      </c>
      <c r="I137" s="37">
        <f t="shared" si="13"/>
        <v>1788503.6000000001</v>
      </c>
    </row>
    <row r="138" s="2" customFormat="1" ht="15.75">
      <c r="B138" s="38" t="s">
        <v>19</v>
      </c>
      <c r="C138" s="53" t="s">
        <v>72</v>
      </c>
      <c r="D138" s="40">
        <v>2353604</v>
      </c>
      <c r="E138" s="40">
        <v>0</v>
      </c>
      <c r="F138" s="41">
        <f t="shared" si="8"/>
        <v>2353604</v>
      </c>
      <c r="G138" s="40">
        <v>565100.40000000002</v>
      </c>
      <c r="H138" s="40">
        <v>565100.40000000002</v>
      </c>
      <c r="I138" s="42">
        <f t="shared" si="13"/>
        <v>1788503.6000000001</v>
      </c>
    </row>
    <row r="139" s="2" customFormat="1" ht="15.75">
      <c r="B139" s="43" t="s">
        <v>19</v>
      </c>
      <c r="C139" s="53" t="s">
        <v>73</v>
      </c>
      <c r="D139" s="40">
        <v>0</v>
      </c>
      <c r="E139" s="40">
        <v>0</v>
      </c>
      <c r="F139" s="41">
        <f t="shared" si="8"/>
        <v>0</v>
      </c>
      <c r="G139" s="40">
        <v>0</v>
      </c>
      <c r="H139" s="40">
        <v>0</v>
      </c>
      <c r="I139" s="42">
        <f t="shared" si="13"/>
        <v>0</v>
      </c>
    </row>
    <row r="140" s="2" customFormat="1" ht="15.75">
      <c r="B140" s="43" t="s">
        <v>19</v>
      </c>
      <c r="C140" s="53" t="s">
        <v>74</v>
      </c>
      <c r="D140" s="40">
        <v>0</v>
      </c>
      <c r="E140" s="40">
        <v>0</v>
      </c>
      <c r="F140" s="41">
        <f t="shared" si="8"/>
        <v>0</v>
      </c>
      <c r="G140" s="40">
        <v>0</v>
      </c>
      <c r="H140" s="40">
        <v>0</v>
      </c>
      <c r="I140" s="42">
        <f t="shared" si="13"/>
        <v>0</v>
      </c>
    </row>
    <row r="141">
      <c r="B141" s="54" t="s">
        <v>75</v>
      </c>
      <c r="C141" s="49" t="s">
        <v>76</v>
      </c>
      <c r="D141" s="36">
        <f>SUM(D142:D148)</f>
        <v>0</v>
      </c>
      <c r="E141" s="36">
        <f>SUM(E142:E148)</f>
        <v>0</v>
      </c>
      <c r="F141" s="36">
        <f t="shared" si="8"/>
        <v>0</v>
      </c>
      <c r="G141" s="36">
        <f>SUM(G142:G148)</f>
        <v>0</v>
      </c>
      <c r="H141" s="36">
        <f>SUM(H142:H148)</f>
        <v>0</v>
      </c>
      <c r="I141" s="37">
        <f t="shared" si="13"/>
        <v>0</v>
      </c>
    </row>
    <row r="142" s="2" customFormat="1" ht="15.75">
      <c r="B142" s="43" t="s">
        <v>19</v>
      </c>
      <c r="C142" s="39" t="s">
        <v>77</v>
      </c>
      <c r="D142" s="40">
        <v>0</v>
      </c>
      <c r="E142" s="40">
        <v>0</v>
      </c>
      <c r="F142" s="41">
        <f t="shared" si="8"/>
        <v>0</v>
      </c>
      <c r="G142" s="40">
        <v>0</v>
      </c>
      <c r="H142" s="40">
        <v>0</v>
      </c>
      <c r="I142" s="42">
        <f t="shared" si="13"/>
        <v>0</v>
      </c>
    </row>
    <row r="143" s="2" customFormat="1" ht="15.75">
      <c r="B143" s="43" t="s">
        <v>19</v>
      </c>
      <c r="C143" s="39" t="s">
        <v>78</v>
      </c>
      <c r="D143" s="40">
        <v>0</v>
      </c>
      <c r="E143" s="40">
        <v>0</v>
      </c>
      <c r="F143" s="41">
        <f t="shared" si="8"/>
        <v>0</v>
      </c>
      <c r="G143" s="40">
        <v>0</v>
      </c>
      <c r="H143" s="40">
        <v>0</v>
      </c>
      <c r="I143" s="42">
        <f t="shared" si="13"/>
        <v>0</v>
      </c>
    </row>
    <row r="144" s="2" customFormat="1" ht="15.75">
      <c r="B144" s="43" t="s">
        <v>19</v>
      </c>
      <c r="C144" s="39" t="s">
        <v>79</v>
      </c>
      <c r="D144" s="40">
        <v>0</v>
      </c>
      <c r="E144" s="40">
        <v>0</v>
      </c>
      <c r="F144" s="41">
        <f t="shared" si="8"/>
        <v>0</v>
      </c>
      <c r="G144" s="40">
        <v>0</v>
      </c>
      <c r="H144" s="40">
        <v>0</v>
      </c>
      <c r="I144" s="42">
        <f t="shared" si="13"/>
        <v>0</v>
      </c>
    </row>
    <row r="145" s="2" customFormat="1" ht="15.75">
      <c r="B145" s="43" t="s">
        <v>19</v>
      </c>
      <c r="C145" s="39" t="s">
        <v>80</v>
      </c>
      <c r="D145" s="40">
        <v>0</v>
      </c>
      <c r="E145" s="40">
        <v>0</v>
      </c>
      <c r="F145" s="41">
        <f t="shared" si="8"/>
        <v>0</v>
      </c>
      <c r="G145" s="40">
        <v>0</v>
      </c>
      <c r="H145" s="40">
        <v>0</v>
      </c>
      <c r="I145" s="42">
        <f t="shared" si="13"/>
        <v>0</v>
      </c>
    </row>
    <row r="146" s="2" customFormat="1" ht="15.75">
      <c r="B146" s="43" t="s">
        <v>19</v>
      </c>
      <c r="C146" s="39" t="s">
        <v>81</v>
      </c>
      <c r="D146" s="40">
        <v>0</v>
      </c>
      <c r="E146" s="40">
        <v>0</v>
      </c>
      <c r="F146" s="41">
        <f t="shared" si="8"/>
        <v>0</v>
      </c>
      <c r="G146" s="40">
        <v>0</v>
      </c>
      <c r="H146" s="40">
        <v>0</v>
      </c>
      <c r="I146" s="42">
        <f t="shared" si="13"/>
        <v>0</v>
      </c>
    </row>
    <row r="147" s="2" customFormat="1" ht="15.75">
      <c r="B147" s="43" t="s">
        <v>19</v>
      </c>
      <c r="C147" s="39" t="s">
        <v>82</v>
      </c>
      <c r="D147" s="40">
        <v>0</v>
      </c>
      <c r="E147" s="40">
        <v>0</v>
      </c>
      <c r="F147" s="41">
        <f t="shared" si="8"/>
        <v>0</v>
      </c>
      <c r="G147" s="40">
        <v>0</v>
      </c>
      <c r="H147" s="40">
        <v>0</v>
      </c>
      <c r="I147" s="42">
        <f t="shared" si="13"/>
        <v>0</v>
      </c>
    </row>
    <row r="148" s="2" customFormat="1" ht="15.75">
      <c r="B148" s="44" t="s">
        <v>19</v>
      </c>
      <c r="C148" s="39" t="s">
        <v>83</v>
      </c>
      <c r="D148" s="40">
        <v>0</v>
      </c>
      <c r="E148" s="40">
        <v>0</v>
      </c>
      <c r="F148" s="41">
        <f t="shared" si="8"/>
        <v>0</v>
      </c>
      <c r="G148" s="40">
        <v>0</v>
      </c>
      <c r="H148" s="40">
        <v>0</v>
      </c>
      <c r="I148" s="42">
        <f t="shared" si="13"/>
        <v>0</v>
      </c>
    </row>
    <row r="149" ht="15.75">
      <c r="B149" s="54" t="s">
        <v>84</v>
      </c>
      <c r="C149" s="49" t="s">
        <v>85</v>
      </c>
      <c r="D149" s="36">
        <f>SUM(D150:D152)</f>
        <v>0</v>
      </c>
      <c r="E149" s="36">
        <f>SUM(E150:E152)</f>
        <v>0</v>
      </c>
      <c r="F149" s="41">
        <f t="shared" si="8"/>
        <v>0</v>
      </c>
      <c r="G149" s="36">
        <f>SUM(G150:G152)</f>
        <v>0</v>
      </c>
      <c r="H149" s="36">
        <f>SUM(H150:H152)</f>
        <v>0</v>
      </c>
      <c r="I149" s="42">
        <f t="shared" si="13"/>
        <v>0</v>
      </c>
    </row>
    <row r="150" ht="15.75">
      <c r="B150" s="55" t="s">
        <v>19</v>
      </c>
      <c r="C150" s="39" t="s">
        <v>86</v>
      </c>
      <c r="D150" s="40">
        <v>0</v>
      </c>
      <c r="E150" s="40">
        <v>0</v>
      </c>
      <c r="F150" s="41">
        <f t="shared" si="8"/>
        <v>0</v>
      </c>
      <c r="G150" s="40">
        <v>0</v>
      </c>
      <c r="H150" s="40">
        <v>0</v>
      </c>
      <c r="I150" s="42">
        <f t="shared" si="13"/>
        <v>0</v>
      </c>
    </row>
    <row r="151" ht="15.75">
      <c r="B151" s="56" t="s">
        <v>19</v>
      </c>
      <c r="C151" s="39" t="s">
        <v>87</v>
      </c>
      <c r="D151" s="40">
        <v>0</v>
      </c>
      <c r="E151" s="40">
        <v>0</v>
      </c>
      <c r="F151" s="41">
        <f t="shared" si="8"/>
        <v>0</v>
      </c>
      <c r="G151" s="40">
        <v>0</v>
      </c>
      <c r="H151" s="40">
        <v>0</v>
      </c>
      <c r="I151" s="42">
        <f t="shared" si="13"/>
        <v>0</v>
      </c>
    </row>
    <row r="152" ht="15.75">
      <c r="B152" s="57" t="s">
        <v>19</v>
      </c>
      <c r="C152" s="39" t="s">
        <v>88</v>
      </c>
      <c r="D152" s="40">
        <v>0</v>
      </c>
      <c r="E152" s="40">
        <v>0</v>
      </c>
      <c r="F152" s="41">
        <f t="shared" si="8"/>
        <v>0</v>
      </c>
      <c r="G152" s="40">
        <v>0</v>
      </c>
      <c r="H152" s="40">
        <v>0</v>
      </c>
      <c r="I152" s="42">
        <f t="shared" si="13"/>
        <v>0</v>
      </c>
    </row>
    <row r="153">
      <c r="B153" s="58" t="s">
        <v>15</v>
      </c>
      <c r="C153" s="49" t="s">
        <v>89</v>
      </c>
      <c r="D153" s="36">
        <f>SUM(D154:D160)</f>
        <v>0</v>
      </c>
      <c r="E153" s="36">
        <f>SUM(E154:E160)</f>
        <v>0</v>
      </c>
      <c r="F153" s="36">
        <f t="shared" ref="F153:F161" si="14">D153+E153</f>
        <v>0</v>
      </c>
      <c r="G153" s="36">
        <f>SUM(G154:G160)</f>
        <v>0</v>
      </c>
      <c r="H153" s="36">
        <f>SUM(H154:H159)</f>
        <v>0</v>
      </c>
      <c r="I153" s="37">
        <f t="shared" si="13"/>
        <v>0</v>
      </c>
    </row>
    <row r="154" s="2" customFormat="1" ht="15.75">
      <c r="B154" s="38" t="s">
        <v>19</v>
      </c>
      <c r="C154" s="53" t="s">
        <v>90</v>
      </c>
      <c r="D154" s="40">
        <v>0</v>
      </c>
      <c r="E154" s="40">
        <v>0</v>
      </c>
      <c r="F154" s="41">
        <f t="shared" si="14"/>
        <v>0</v>
      </c>
      <c r="G154" s="40">
        <v>0</v>
      </c>
      <c r="H154" s="40">
        <v>0</v>
      </c>
      <c r="I154" s="42">
        <f t="shared" si="13"/>
        <v>0</v>
      </c>
    </row>
    <row r="155" s="2" customFormat="1" ht="15.75">
      <c r="B155" s="43" t="s">
        <v>19</v>
      </c>
      <c r="C155" s="53" t="s">
        <v>91</v>
      </c>
      <c r="D155" s="40">
        <v>0</v>
      </c>
      <c r="E155" s="40">
        <v>0</v>
      </c>
      <c r="F155" s="41">
        <f t="shared" si="14"/>
        <v>0</v>
      </c>
      <c r="G155" s="40">
        <v>0</v>
      </c>
      <c r="H155" s="40">
        <v>0</v>
      </c>
      <c r="I155" s="42">
        <f t="shared" si="13"/>
        <v>0</v>
      </c>
    </row>
    <row r="156" s="2" customFormat="1" ht="15.75">
      <c r="B156" s="43" t="s">
        <v>19</v>
      </c>
      <c r="C156" s="53" t="s">
        <v>92</v>
      </c>
      <c r="D156" s="40">
        <v>0</v>
      </c>
      <c r="E156" s="40">
        <v>0</v>
      </c>
      <c r="F156" s="41">
        <f t="shared" si="14"/>
        <v>0</v>
      </c>
      <c r="G156" s="40">
        <v>0</v>
      </c>
      <c r="H156" s="40">
        <v>0</v>
      </c>
      <c r="I156" s="42">
        <f t="shared" si="13"/>
        <v>0</v>
      </c>
    </row>
    <row r="157" s="2" customFormat="1" ht="15.75">
      <c r="B157" s="43" t="s">
        <v>19</v>
      </c>
      <c r="C157" s="53" t="s">
        <v>93</v>
      </c>
      <c r="D157" s="40">
        <v>0</v>
      </c>
      <c r="E157" s="40">
        <v>0</v>
      </c>
      <c r="F157" s="41">
        <f t="shared" si="14"/>
        <v>0</v>
      </c>
      <c r="G157" s="40">
        <v>0</v>
      </c>
      <c r="H157" s="40">
        <v>0</v>
      </c>
      <c r="I157" s="42">
        <f t="shared" si="13"/>
        <v>0</v>
      </c>
    </row>
    <row r="158" s="2" customFormat="1" ht="15.75">
      <c r="B158" s="43" t="s">
        <v>19</v>
      </c>
      <c r="C158" s="53" t="s">
        <v>94</v>
      </c>
      <c r="D158" s="40">
        <v>0</v>
      </c>
      <c r="E158" s="40">
        <v>0</v>
      </c>
      <c r="F158" s="41">
        <f t="shared" si="14"/>
        <v>0</v>
      </c>
      <c r="G158" s="40">
        <v>0</v>
      </c>
      <c r="H158" s="40">
        <v>0</v>
      </c>
      <c r="I158" s="42">
        <f t="shared" si="13"/>
        <v>0</v>
      </c>
    </row>
    <row r="159" s="2" customFormat="1" ht="15.75">
      <c r="B159" s="43" t="s">
        <v>19</v>
      </c>
      <c r="C159" s="53" t="s">
        <v>95</v>
      </c>
      <c r="D159" s="40">
        <v>0</v>
      </c>
      <c r="E159" s="40">
        <v>0</v>
      </c>
      <c r="F159" s="41">
        <f t="shared" si="14"/>
        <v>0</v>
      </c>
      <c r="G159" s="40">
        <v>0</v>
      </c>
      <c r="H159" s="40">
        <v>0</v>
      </c>
      <c r="I159" s="42">
        <f t="shared" si="13"/>
        <v>0</v>
      </c>
    </row>
    <row r="160" ht="15.75">
      <c r="B160" s="43" t="s">
        <v>19</v>
      </c>
      <c r="C160" s="53" t="s">
        <v>96</v>
      </c>
      <c r="D160" s="40">
        <v>0</v>
      </c>
      <c r="E160" s="40">
        <v>0</v>
      </c>
      <c r="F160" s="41">
        <f t="shared" si="14"/>
        <v>0</v>
      </c>
      <c r="G160" s="40">
        <v>0</v>
      </c>
      <c r="H160" s="40">
        <v>0</v>
      </c>
      <c r="I160" s="42">
        <f t="shared" si="13"/>
        <v>0</v>
      </c>
    </row>
    <row r="161">
      <c r="B161" s="59"/>
      <c r="C161" s="60" t="s">
        <v>101</v>
      </c>
      <c r="D161" s="61">
        <f>D89+D97+D107+D117+D127+D137+D141+D149+D153</f>
        <v>3860259</v>
      </c>
      <c r="E161" s="61">
        <f>E89+E97+E107+E117+E127+E137+E141+E149+E153</f>
        <v>0</v>
      </c>
      <c r="F161" s="61">
        <f t="shared" si="14"/>
        <v>3860259</v>
      </c>
      <c r="G161" s="61">
        <f>G89+G97+G107+G117+G127+G137+G141+G149+G153</f>
        <v>886698.85000000009</v>
      </c>
      <c r="H161" s="61">
        <f>H89+H97+H107+H117+H127+H137+H141+H149+H153</f>
        <v>886698.85000000009</v>
      </c>
      <c r="I161" s="62">
        <f t="shared" si="13"/>
        <v>2973560.1499999999</v>
      </c>
    </row>
    <row r="162">
      <c r="B162" s="63"/>
      <c r="C162" s="64"/>
      <c r="D162" s="65"/>
      <c r="E162" s="65"/>
      <c r="F162" s="65"/>
      <c r="G162" s="65"/>
      <c r="H162" s="65"/>
      <c r="I162" s="66"/>
    </row>
    <row r="163" thickBot="1" ht="15.75">
      <c r="B163" s="67"/>
      <c r="C163" s="68" t="s">
        <v>102</v>
      </c>
      <c r="D163" s="69">
        <f>D85+D161</f>
        <v>26525265</v>
      </c>
      <c r="E163" s="69">
        <f>E85+E161</f>
        <v>0</v>
      </c>
      <c r="F163" s="70">
        <f t="shared" ref="F163" si="15">D163+E163</f>
        <v>26525265</v>
      </c>
      <c r="G163" s="69">
        <f>G85+G161</f>
        <v>7371839.6099999994</v>
      </c>
      <c r="H163" s="69">
        <f>H85+H161</f>
        <v>7371839.6099999994</v>
      </c>
      <c r="I163" s="71">
        <f t="shared" ref="I163" si="16">F163-G163</f>
        <v>19153425.390000001</v>
      </c>
    </row>
    <row r="164" ht="30.75" customHeight="1">
      <c r="C164" s="72"/>
    </row>
    <row r="165" ht="19.5" customHeight="1">
      <c r="C165" s="73"/>
      <c r="E165" s="74"/>
      <c r="F165" s="74"/>
      <c r="G165" s="75"/>
      <c r="H165" s="75"/>
      <c r="I165" s="76"/>
    </row>
    <row r="166" ht="34.5">
      <c r="E166" s="77"/>
      <c r="F166" s="76"/>
      <c r="G166" s="3"/>
      <c r="H166" s="78"/>
    </row>
    <row r="167">
      <c r="C167" s="79"/>
      <c r="F167" s="76"/>
    </row>
  </sheetData>
  <mergeCells count="12">
    <mergeCell ref="C1:I1"/>
    <mergeCell ref="B2:I2"/>
    <mergeCell ref="B4:I4"/>
    <mergeCell ref="G165:H165"/>
    <mergeCell ref="E165:F165"/>
    <mergeCell ref="B5:I5"/>
    <mergeCell ref="B7:C9"/>
    <mergeCell ref="I7:I8"/>
    <mergeCell ref="D7:H7"/>
    <mergeCell ref="C12:I12"/>
    <mergeCell ref="C88:I88"/>
    <mergeCell ref="C3:I3"/>
  </mergeCells>
  <printOptions horizontalCentered="1"/>
  <pageMargins left="0.39375" right="0.3152778" top="0.3152778" bottom="0.2361111" header="0.2756944" footer="0.1965278"/>
  <pageSetup orientation="portrait" scale="52" useFirstPageNumber="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>
  <Application>Microsoft Excel</Application>
  <AppVersion>15.0300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Heriberto Ocaña Navarro</dc:creator>
  <cp:lastModifiedBy>DESKTOP-4BVB8AR\tesor</cp:lastModifiedBy>
  <cp:lastPrinted>2017-01-09T05:34:45Z</cp:lastPrinted>
  <dcterms:created xsi:type="dcterms:W3CDTF">2010-12-03T18:40:30Z</dcterms:created>
  <dcterms:modified xsi:type="dcterms:W3CDTF">2022-05-06T01:33:21Z</dcterms:modified>
</cp:coreProperties>
</file>