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5630" yWindow="120" windowWidth="13455" windowHeight="12060"/>
  </bookViews>
  <sheets>
    <sheet name="Hoja1" sheetId="1" r:id="rId1"/>
  </sheets>
  <calcPr/>
</workbook>
</file>

<file path=xl/calcChain.xml><?xml version="1.0" encoding="utf-8"?>
<calcChain xmlns="http://schemas.openxmlformats.org/spreadsheetml/2006/main">
  <c i="1" r="N259"/>
  <c r="M259"/>
  <c r="N250"/>
  <c r="M250"/>
  <c r="N240"/>
  <c r="M240"/>
  <c r="N237"/>
  <c r="M237"/>
  <c r="N234"/>
  <c r="M234"/>
  <c r="N227"/>
  <c r="M227"/>
  <c r="N223"/>
  <c r="M223"/>
  <c r="N214"/>
  <c r="M214"/>
  <c r="N213"/>
  <c r="M213"/>
  <c r="N209"/>
  <c r="M209"/>
  <c r="N206"/>
  <c r="M206"/>
  <c r="N202"/>
  <c r="M202"/>
  <c r="N198"/>
  <c r="M198"/>
  <c r="N194"/>
  <c r="M194"/>
  <c r="N193"/>
  <c r="M193"/>
  <c r="N189"/>
  <c r="M189"/>
  <c r="N185"/>
  <c r="M185"/>
  <c r="N181"/>
  <c r="M181"/>
  <c r="N180"/>
  <c r="M180"/>
  <c r="N176"/>
  <c r="M176"/>
  <c r="N169"/>
  <c r="M169"/>
  <c r="N166"/>
  <c r="M166"/>
  <c r="N162"/>
  <c r="M162"/>
  <c r="N157"/>
  <c r="M157"/>
  <c r="N151"/>
  <c r="M151"/>
  <c r="N147"/>
  <c r="M147"/>
  <c r="N143"/>
  <c r="M143"/>
  <c r="N139"/>
  <c r="M139"/>
  <c r="N138"/>
  <c r="M138"/>
  <c r="N127"/>
  <c r="M127"/>
  <c r="N116"/>
  <c r="M116"/>
  <c r="N108"/>
  <c r="M108"/>
  <c r="N107"/>
  <c r="N252"/>
  <c r="M107"/>
  <c r="M252"/>
  <c r="N95"/>
  <c r="M95"/>
  <c r="N92"/>
  <c r="M92"/>
  <c r="N83"/>
  <c r="M83"/>
  <c r="N79"/>
  <c r="M79"/>
  <c r="N78"/>
  <c r="M78"/>
  <c r="N71"/>
  <c r="M71"/>
  <c r="N66"/>
  <c r="M66"/>
  <c r="N65"/>
  <c r="M65"/>
  <c r="N60"/>
  <c r="M60"/>
  <c r="N54"/>
  <c r="M54"/>
  <c r="N43"/>
  <c r="M43"/>
  <c r="N37"/>
  <c r="M37"/>
  <c r="N30"/>
  <c r="M30"/>
  <c r="N27"/>
  <c r="M27"/>
  <c r="N20"/>
  <c r="M20"/>
  <c r="N10"/>
  <c r="M10"/>
  <c r="N9"/>
  <c r="N104"/>
  <c r="M9"/>
  <c r="M104"/>
</calcChain>
</file>

<file path=xl/sharedStrings.xml><?xml version="1.0" encoding="utf-8"?>
<sst xmlns="http://schemas.openxmlformats.org/spreadsheetml/2006/main">
  <si>
    <t>H. AYUNTAMIENTO DE CUAUTLA, JAL.</t>
  </si>
  <si>
    <t>ESTADO DE ACTIVIDADES</t>
  </si>
  <si>
    <t>AL 31 DE MARZO DEL 2022</t>
  </si>
  <si>
    <t>Año 2022</t>
  </si>
  <si>
    <t>Año 2021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</si>
  <si>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</si>
  <si>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</si>
  <si>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</si>
  <si>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</si>
  <si>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</si>
  <si>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</si>
  <si>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</si>
  <si>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</si>
  <si>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</si>
  <si>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</si>
  <si>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</si>
  <si>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</si>
  <si>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</si>
  <si>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</si>
  <si>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</si>
  <si>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</si>
  <si>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</si>
  <si>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</si>
  <si>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</si>
  <si>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</si>
  <si>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</si>
  <si>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</si>
  <si>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</si>
  <si>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</si>
  <si>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</si>
  <si>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</si>
  <si>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</si>
  <si>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</si>
  <si>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</si>
  <si>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</si>
  <si>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</si>
  <si>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</si>
  <si>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</si>
  <si>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</si>
  <si>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</si>
  <si>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</si>
  <si>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</si>
  <si>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</si>
  <si>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</si>
  <si>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</si>
  <si>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</si>
  <si>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</si>
  <si>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</si>
  <si>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</si>
  <si>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</si>
  <si>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</si>
  <si>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</si>
  <si>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 xml:space="preserve"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</si>
  <si>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</si>
  <si>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</si>
  <si>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</si>
  <si>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</si>
  <si>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</si>
  <si>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</si>
  <si>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</si>
  <si>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 xml:space="preserve"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</si>
  <si>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</si>
  <si>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</si>
  <si>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</si>
  <si>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</si>
  <si>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</si>
  <si>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</si>
  <si>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</si>
  <si>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</si>
  <si>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</si>
  <si>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</si>
  <si>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</si>
  <si>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</si>
  <si>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</si>
  <si>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</si>
  <si>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</si>
  <si>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</si>
  <si>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</si>
  <si>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</si>
  <si>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</si>
  <si>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</si>
  <si>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</si>
  <si>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</si>
  <si>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</si>
  <si>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</si>
  <si>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</si>
  <si>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</si>
  <si>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</si>
  <si>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</si>
  <si>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</si>
  <si>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</si>
  <si>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</si>
  <si>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</si>
  <si>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</si>
  <si>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</si>
  <si>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</si>
  <si>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</si>
  <si>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</si>
  <si>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</si>
  <si>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</si>
  <si>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</si>
  <si>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</si>
  <si>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</si>
  <si>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</si>
  <si>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</si>
  <si>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</si>
  <si>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</si>
  <si>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</si>
  <si>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</si>
  <si>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</si>
  <si>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</si>
  <si>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</si>
  <si>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</si>
  <si>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</si>
  <si>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</si>
  <si>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TRANSFERENCIAS, ASIGNACIONES, SUBSIDIOS Y OTRAS  AYUDAS</t>
  </si>
  <si>
    <t>ASIGNACIONES AL SECTOR PÚBLICO</t>
  </si>
  <si>
    <t>TRANSFERENCIAS INTERNAS AL SECTOR PÚBLICO</t>
  </si>
  <si>
    <t xml:space="preserve"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</si>
  <si>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</si>
  <si>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</si>
  <si>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</si>
  <si>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</si>
  <si>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</si>
  <si>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</si>
  <si>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</si>
  <si>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</si>
  <si>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</si>
  <si>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</si>
  <si>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</si>
  <si>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</si>
  <si>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</si>
  <si>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</si>
  <si>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</si>
  <si>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</si>
  <si>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</si>
  <si>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</si>
  <si>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</si>
  <si>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</si>
  <si>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</si>
  <si>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</si>
  <si>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</si>
  <si>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</si>
  <si>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</si>
  <si>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</si>
  <si>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</si>
  <si>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</si>
  <si>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</si>
  <si>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</si>
  <si>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</si>
  <si>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</si>
  <si>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</si>
  <si>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</si>
  <si>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</si>
  <si>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</si>
  <si>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</si>
  <si>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</si>
  <si>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</si>
  <si>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</si>
  <si>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</si>
  <si>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</si>
  <si>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</si>
  <si>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</si>
  <si>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</si>
  <si>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</si>
  <si>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</si>
  <si>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</si>
  <si>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</si>
  <si>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</si>
  <si>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</si>
  <si>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</si>
  <si>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</si>
  <si>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</si>
  <si>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</si>
  <si>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</si>
  <si>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</si>
  <si>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</si>
  <si>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</si>
  <si>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</si>
  <si>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</si>
  <si>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</si>
  <si>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</si>
  <si>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</si>
  <si>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</si>
  <si>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</si>
  <si>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</si>
  <si>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</si>
  <si>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</si>
  <si>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</si>
  <si>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</si>
  <si>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</si>
  <si>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</si>
  <si>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</si>
  <si>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</si>
  <si>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</si>
  <si>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</si>
  <si>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</si>
  <si>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</si>
  <si>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</si>
  <si>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</si>
  <si>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</si>
  <si>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>ystems</t>
    </r>
  </si>
</sst>
</file>

<file path=xl/styles.xml><?xml version="1.0" encoding="utf-8"?>
<styleSheet xmlns="http://schemas.openxmlformats.org/spreadsheetml/2006/main">
  <numFmts count="1">
    <numFmt numFmtId="172" formatCode="&quot;$&quot;#,##0.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1"/>
      <name val="Calibri"/>
      <scheme val="minor"/>
    </font>
    <font>
      <sz val="10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9"/>
      <color theme="1"/>
      <name val="Arial"/>
    </font>
    <font>
      <i/>
      <sz val="11"/>
      <color theme="1"/>
      <name val="Calibri"/>
      <scheme val="minor"/>
    </font>
    <font>
      <i/>
      <sz val="8"/>
      <color theme="1"/>
      <name val="Calibri"/>
    </font>
    <font>
      <i/>
      <sz val="8"/>
      <color theme="1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double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1" tint="0.349986266670736"/>
      </top>
      <bottom style="double">
        <color theme="1" tint="0.349986266670736"/>
      </bottom>
      <diagonal>
        <color indexed="64"/>
      </diagonal>
    </border>
  </borders>
  <cellStyleXfs count="3">
    <xf numFmtId="0" fontId="0" fillId="2" borderId="1"/>
    <xf numFmtId="0" fontId="12" fillId="2" borderId="1"/>
    <xf numFmtId="9" fontId="12" fillId="2" borderId="1" applyFont="0" applyFill="0" applyBorder="0" applyAlignment="0" applyProtection="0"/>
  </cellStyleXfs>
  <cellXfs count="53">
    <xf numFmtId="0" fontId="0" fillId="2" borderId="1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72" fontId="3" fillId="3" borderId="8" xfId="0" applyNumberFormat="1" applyFont="1" applyFill="1" applyBorder="1" applyAlignment="1">
      <alignment horizontal="right" vertical="center"/>
    </xf>
    <xf numFmtId="172" fontId="3" fillId="3" borderId="9" xfId="0" applyNumberFormat="1" applyFont="1" applyFill="1" applyBorder="1" applyAlignment="1">
      <alignment horizontal="right" vertical="center"/>
    </xf>
    <xf numFmtId="0" fontId="0" fillId="2" borderId="1" xfId="0" applyBorder="1"/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172" fontId="5" fillId="3" borderId="11" xfId="0" applyNumberFormat="1" applyFont="1" applyFill="1" applyBorder="1" applyAlignment="1">
      <alignment horizontal="center" vertical="center"/>
    </xf>
    <xf numFmtId="172" fontId="5" fillId="3" borderId="12" xfId="0" applyNumberFormat="1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6" fillId="2" borderId="3" xfId="0" applyFont="1" applyBorder="1" applyAlignment="1">
      <alignment horizontal="left"/>
    </xf>
    <xf numFmtId="0" fontId="3" fillId="2" borderId="3" xfId="0" applyFont="1" applyBorder="1" applyAlignment="1">
      <alignment horizontal="left"/>
    </xf>
    <xf numFmtId="172" fontId="3" fillId="2" borderId="3" xfId="0" applyNumberFormat="1" applyFont="1" applyBorder="1" applyAlignment="1">
      <alignment horizontal="right" vertical="center"/>
    </xf>
    <xf numFmtId="172" fontId="3" fillId="2" borderId="4" xfId="0" applyNumberFormat="1" applyFont="1" applyBorder="1" applyAlignment="1">
      <alignment horizontal="right" vertical="center"/>
    </xf>
    <xf numFmtId="0" fontId="4" fillId="2" borderId="5" xfId="0" applyFont="1" applyBorder="1" applyAlignment="1">
      <alignment horizontal="center"/>
    </xf>
    <xf numFmtId="0" fontId="4" fillId="2" borderId="1" xfId="0" applyFont="1" applyBorder="1" applyAlignment="1">
      <alignment horizontal="left"/>
    </xf>
    <xf numFmtId="172" fontId="6" fillId="2" borderId="11" xfId="0" applyNumberFormat="1" applyFont="1" applyBorder="1" applyAlignment="1">
      <alignment horizontal="right" vertical="center"/>
    </xf>
    <xf numFmtId="172" fontId="6" fillId="2" borderId="13" xfId="0" applyNumberFormat="1" applyFont="1" applyBorder="1" applyAlignment="1">
      <alignment horizontal="right" vertical="center"/>
    </xf>
    <xf numFmtId="0" fontId="7" fillId="2" borderId="5" xfId="0" applyFont="1" applyBorder="1" applyAlignment="1">
      <alignment horizontal="center"/>
    </xf>
    <xf numFmtId="0" fontId="7" fillId="2" borderId="1" xfId="0" applyFont="1" applyBorder="1" applyAlignment="1">
      <alignment horizontal="left"/>
    </xf>
    <xf numFmtId="172" fontId="8" fillId="2" borderId="1" xfId="0" applyNumberFormat="1" applyFont="1" applyBorder="1" applyAlignment="1">
      <alignment horizontal="right" vertical="center"/>
    </xf>
    <xf numFmtId="172" fontId="8" fillId="2" borderId="14" xfId="0" applyNumberFormat="1" applyFont="1" applyBorder="1" applyAlignment="1">
      <alignment horizontal="right" vertical="center"/>
    </xf>
    <xf numFmtId="0" fontId="5" fillId="2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72" fontId="6" fillId="3" borderId="11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8" fillId="2" borderId="6" xfId="0" applyNumberFormat="1" applyFont="1" applyBorder="1" applyAlignment="1">
      <alignment horizontal="right" vertical="center"/>
    </xf>
    <xf numFmtId="0" fontId="6" fillId="2" borderId="1" xfId="0" applyFont="1" applyBorder="1" applyAlignment="1">
      <alignment horizontal="left"/>
    </xf>
    <xf numFmtId="0" fontId="3" fillId="2" borderId="5" xfId="0" applyFont="1" applyBorder="1" applyAlignment="1">
      <alignment horizontal="left"/>
    </xf>
    <xf numFmtId="0" fontId="5" fillId="2" borderId="5" xfId="0" applyFont="1" applyBorder="1" applyAlignment="1">
      <alignment horizontal="left"/>
    </xf>
    <xf numFmtId="172" fontId="6" fillId="3" borderId="15" xfId="0" applyNumberFormat="1" applyFont="1" applyFill="1" applyBorder="1" applyAlignment="1">
      <alignment horizontal="right" vertical="center"/>
    </xf>
    <xf numFmtId="172" fontId="6" fillId="3" borderId="16" xfId="0" applyNumberFormat="1" applyFont="1" applyFill="1" applyBorder="1" applyAlignment="1">
      <alignment horizontal="right" vertical="center"/>
    </xf>
    <xf numFmtId="0" fontId="3" fillId="2" borderId="7" xfId="0" applyFont="1" applyBorder="1" applyAlignment="1">
      <alignment horizontal="left"/>
    </xf>
    <xf numFmtId="0" fontId="3" fillId="2" borderId="8" xfId="0" applyFont="1" applyBorder="1" applyAlignment="1">
      <alignment horizontal="left"/>
    </xf>
    <xf numFmtId="172" fontId="3" fillId="2" borderId="8" xfId="0" applyNumberFormat="1" applyFont="1" applyBorder="1" applyAlignment="1">
      <alignment horizontal="right" vertical="center"/>
    </xf>
    <xf numFmtId="172" fontId="3" fillId="2" borderId="9" xfId="0" applyNumberFormat="1" applyFont="1" applyBorder="1" applyAlignment="1">
      <alignment horizontal="right" vertical="center"/>
    </xf>
    <xf numFmtId="0" fontId="7" fillId="2" borderId="1" xfId="0" applyFont="1" applyBorder="1" applyAlignment="1">
      <alignment horizontal="center"/>
    </xf>
    <xf numFmtId="172" fontId="7" fillId="2" borderId="1" xfId="0" applyNumberFormat="1" applyFont="1" applyBorder="1" applyAlignment="1">
      <alignment horizontal="center" vertical="center"/>
    </xf>
    <xf numFmtId="0" fontId="9" fillId="2" borderId="1" xfId="0" applyFont="1" applyBorder="1" applyAlignment="1">
      <alignment horizontal="center"/>
    </xf>
    <xf numFmtId="172" fontId="10" fillId="2" borderId="1" xfId="0" applyNumberFormat="1" applyFont="1" applyAlignment="1">
      <alignment horizontal="right"/>
    </xf>
    <xf numFmtId="172" fontId="11" fillId="2" borderId="1" xfId="0" applyNumberFormat="1" applyFont="1" applyAlignment="1">
      <alignment horizontal="right"/>
    </xf>
    <xf numFmtId="172" fontId="11" fillId="2" borderId="1" xfId="0" applyNumberFormat="1" applyFont="1" applyAlignment="1"/>
  </cellXfs>
  <cellStyles count="3">
    <cellStyle name="Normal" xfId="0" builtinId="0"/>
    <cellStyle name="Normal 2" xfId="1"/>
    <cellStyle name="Porcentual 2" xfId="2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M17" sqref="M17"/>
    </sheetView>
  </sheetViews>
  <sheetFormatPr baseColWidth="10" defaultRowHeight="15"/>
  <cols>
    <col min="1" max="2" width="1.71" customWidth="1"/>
    <col min="13" max="14" width="15.71" customWidth="1"/>
  </cols>
  <sheetData>
    <row r="1" ht="9" customHeight="1"/>
    <row r="2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2831424.1099999999</v>
      </c>
      <c r="N9" s="27">
        <f>SUM(N10,N20,N27,N30,N37,N43,N54,N60)</f>
        <v>4209521.6600000001</v>
      </c>
    </row>
    <row r="10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1060365.8799999999</v>
      </c>
      <c r="N10" s="27">
        <f>SUM(N11:N18)</f>
        <v>1654391.3999999999</v>
      </c>
    </row>
    <row r="11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1060365.8799999999</v>
      </c>
      <c r="N12" s="31">
        <v>1650444.99</v>
      </c>
    </row>
    <row r="13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3946.4099999999999</v>
      </c>
    </row>
    <row r="18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1739529.4399999999</v>
      </c>
      <c r="N30" s="27">
        <f>SUM(N31:N35)</f>
        <v>2238530.1099999999</v>
      </c>
    </row>
    <row r="31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12457</v>
      </c>
      <c r="N31" s="31">
        <v>92455.710000000006</v>
      </c>
    </row>
    <row r="32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1525979.4399999999</v>
      </c>
      <c r="N33" s="31">
        <v>1907920.5</v>
      </c>
    </row>
    <row r="3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182593</v>
      </c>
      <c r="N34" s="31">
        <v>211792.69</v>
      </c>
    </row>
    <row r="35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18500</v>
      </c>
      <c r="N35" s="31">
        <v>26361.209999999999</v>
      </c>
    </row>
    <row r="36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31528.790000000001</v>
      </c>
      <c r="N37" s="27">
        <f>SUM(N38:N41)</f>
        <v>316600.15000000002</v>
      </c>
    </row>
    <row r="38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31528.790000000001</v>
      </c>
      <c r="N38" s="31">
        <v>316600.15000000002</v>
      </c>
    </row>
    <row r="39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6839492.3199999994</v>
      </c>
      <c r="N65" s="27">
        <f>SUM(N66,N71)</f>
        <v>25470269.850000001</v>
      </c>
    </row>
    <row r="66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6839492.3199999994</v>
      </c>
      <c r="N66" s="27">
        <f>SUM(N67:N69)</f>
        <v>25470269.850000001</v>
      </c>
    </row>
    <row r="67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5428352.9299999997</v>
      </c>
      <c r="N67" s="31">
        <v>18072433.870000001</v>
      </c>
    </row>
    <row r="68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1411139.3899999999</v>
      </c>
      <c r="N68" s="31">
        <v>4595090.9800000004</v>
      </c>
    </row>
    <row r="69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0</v>
      </c>
      <c r="N69" s="31">
        <v>2802745</v>
      </c>
    </row>
    <row r="70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0</v>
      </c>
      <c r="N71" s="27">
        <f>SUM(N72:N76)</f>
        <v>0</v>
      </c>
    </row>
    <row r="72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0</v>
      </c>
      <c r="N72" s="31">
        <v>0</v>
      </c>
    </row>
    <row r="73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0</v>
      </c>
      <c r="N74" s="31">
        <v>0</v>
      </c>
    </row>
    <row r="75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9670916.4299999997</v>
      </c>
      <c r="N104" s="36">
        <f>SUM(N9,N65,N78)</f>
        <v>29679791.510000002</v>
      </c>
    </row>
    <row r="105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6080383.21</v>
      </c>
      <c r="N107" s="27">
        <f>SUM(N108,N116,N127)</f>
        <v>19977371.940000001</v>
      </c>
    </row>
    <row r="108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3234117.8199999998</v>
      </c>
      <c r="N108" s="27">
        <f>SUM(N109:N114)</f>
        <v>11808608.600000001</v>
      </c>
    </row>
    <row r="109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2169056.8199999998</v>
      </c>
      <c r="N109" s="31">
        <v>7090406.6500000004</v>
      </c>
    </row>
    <row r="110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1012561</v>
      </c>
      <c r="N110" s="31">
        <v>3052603.79</v>
      </c>
    </row>
    <row r="111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0</v>
      </c>
      <c r="N111" s="31">
        <v>1287859.55</v>
      </c>
    </row>
    <row r="112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50555.32</v>
      </c>
    </row>
    <row r="113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52500</v>
      </c>
      <c r="N113" s="31">
        <v>327183.28999999998</v>
      </c>
    </row>
    <row r="1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1842177.4700000002</v>
      </c>
      <c r="N116" s="27">
        <f>SUM(N117:N125)</f>
        <v>4955293.4299999988</v>
      </c>
    </row>
    <row r="117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176337.98000000001</v>
      </c>
      <c r="N117" s="31">
        <v>261220.20999999999</v>
      </c>
    </row>
    <row r="118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382837.06</v>
      </c>
      <c r="N118" s="31">
        <v>465614.01000000001</v>
      </c>
    </row>
    <row r="119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275937.72999999998</v>
      </c>
      <c r="N120" s="31">
        <v>155453.82999999999</v>
      </c>
    </row>
    <row r="121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85205.679999999993</v>
      </c>
      <c r="N121" s="31">
        <v>294791.29999999999</v>
      </c>
    </row>
    <row r="122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756664.83999999997</v>
      </c>
      <c r="N122" s="31">
        <v>2737119.3799999999</v>
      </c>
    </row>
    <row r="123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23252.310000000001</v>
      </c>
      <c r="N123" s="31">
        <v>134038.26000000001</v>
      </c>
    </row>
    <row r="12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25051.360000000001</v>
      </c>
      <c r="N124" s="31">
        <v>30070.759999999998</v>
      </c>
    </row>
    <row r="125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116890.50999999999</v>
      </c>
      <c r="N125" s="31">
        <v>876985.68000000005</v>
      </c>
    </row>
    <row r="126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1004087.92</v>
      </c>
      <c r="N127" s="27">
        <f>SUM(N128:N136)</f>
        <v>3213469.9100000001</v>
      </c>
    </row>
    <row r="128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417055.73999999999</v>
      </c>
      <c r="N128" s="31">
        <v>1495286.1799999999</v>
      </c>
    </row>
    <row r="129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15311.6</v>
      </c>
      <c r="N129" s="31">
        <v>132656</v>
      </c>
    </row>
    <row r="130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7424</v>
      </c>
      <c r="N130" s="31">
        <v>151093.39999999999</v>
      </c>
    </row>
    <row r="131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68136.699999999997</v>
      </c>
      <c r="N131" s="31">
        <v>391262.82000000001</v>
      </c>
    </row>
    <row r="132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334770.19</v>
      </c>
      <c r="N132" s="31">
        <v>375086.83000000002</v>
      </c>
    </row>
    <row r="133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27862</v>
      </c>
    </row>
    <row r="13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58302.879999999997</v>
      </c>
      <c r="N134" s="31">
        <v>133511.85000000001</v>
      </c>
    </row>
    <row r="135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79268.279999999999</v>
      </c>
      <c r="N135" s="31">
        <v>263811.28999999998</v>
      </c>
    </row>
    <row r="136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23818.529999999999</v>
      </c>
      <c r="N136" s="31">
        <v>242899.54000000001</v>
      </c>
    </row>
    <row r="137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454050</v>
      </c>
      <c r="N138" s="27">
        <f>SUM(N139,N143,N147,N151,N157,N162,N166,N169,N176)</f>
        <v>1557732.3799999999</v>
      </c>
    </row>
    <row r="139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300000</v>
      </c>
      <c r="N139" s="27">
        <f>SUM(N140:N141)</f>
        <v>0</v>
      </c>
    </row>
    <row r="140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300000</v>
      </c>
      <c r="N141" s="31">
        <v>0</v>
      </c>
    </row>
    <row r="142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0</v>
      </c>
      <c r="N143" s="27">
        <f>SUM(N144:N145)</f>
        <v>1173000</v>
      </c>
    </row>
    <row r="14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0</v>
      </c>
      <c r="N144" s="31">
        <v>1173000</v>
      </c>
    </row>
    <row r="145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154050</v>
      </c>
      <c r="N151" s="27">
        <f>SUM(N152:N155)</f>
        <v>384732.38</v>
      </c>
    </row>
    <row r="152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75400</v>
      </c>
      <c r="N152" s="31">
        <v>109576.95</v>
      </c>
    </row>
    <row r="153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0</v>
      </c>
    </row>
    <row r="15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78650</v>
      </c>
      <c r="N154" s="31">
        <v>275155.42999999999</v>
      </c>
    </row>
    <row r="155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0</v>
      </c>
    </row>
    <row r="251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0</v>
      </c>
    </row>
    <row r="252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6534433.21</v>
      </c>
      <c r="N252" s="36">
        <f>SUM(N107,N138,N180,N193,N213,N250)</f>
        <v>21535104.32</v>
      </c>
    </row>
    <row r="253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3136483.2200000002</v>
      </c>
      <c r="N256" s="37">
        <v>8144687.1900000004</v>
      </c>
    </row>
    <row r="257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0</v>
      </c>
    </row>
    <row r="258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thickBot="1" ht="15.75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3136483.2200000002</v>
      </c>
      <c r="N259" s="42">
        <f>SUM(N255:N257)</f>
        <v>8144687.1900000004</v>
      </c>
    </row>
    <row r="260" thickTop="1" ht="5.25" customHeight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ht="15">
      <c r="B264"/>
      <c r="C264"/>
      <c r="D264"/>
      <c r="E264" s="47"/>
      <c r="F264"/>
      <c r="G264"/>
      <c r="H264"/>
      <c r="I264"/>
      <c r="J264"/>
      <c r="K264" s="47"/>
      <c r="L264"/>
      <c r="M264" s="48"/>
      <c r="N264"/>
    </row>
    <row r="265" ht="15">
      <c r="B265"/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ht="15">
      <c r="M267" s="50" t="s">
        <v>201</v>
      </c>
      <c r="N267" s="51"/>
      <c r="O267" s="52"/>
    </row>
  </sheetData>
  <sheetProtection autoFilter="0" deleteColumns="0" deleteRows="0" formatCells="0" formatColumns="0" formatRows="0" insertColumns="0" insertHyperlinks="0" insertRows="0" pivotTables="0" sort="0"/>
  <mergeCells count="5">
    <mergeCell ref="M267:N267"/>
    <mergeCell ref="B2:N2"/>
    <mergeCell ref="B3:N3"/>
    <mergeCell ref="B4:N4"/>
    <mergeCell ref="C265:N265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Company>Hewlett-Packard Company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dcterms:created xsi:type="dcterms:W3CDTF">2016-06-16T18:08:05Z</dcterms:created>
  <dcterms:modified xsi:type="dcterms:W3CDTF">2022-05-04T14:14:56Z</dcterms:modified>
</cp:coreProperties>
</file>